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omments" sheetId="1" r:id="rId1"/>
    <sheet name="Results L8 Isced" sheetId="2" r:id="rId2"/>
    <sheet name="Results L76 Isced" sheetId="3" r:id="rId3"/>
    <sheet name="County" sheetId="4" r:id="rId4"/>
    <sheet name="Qualification" sheetId="5" r:id="rId5"/>
  </sheets>
  <definedNames/>
  <calcPr fullCalcOnLoad="1"/>
</workbook>
</file>

<file path=xl/sharedStrings.xml><?xml version="1.0" encoding="utf-8"?>
<sst xmlns="http://schemas.openxmlformats.org/spreadsheetml/2006/main" count="164" uniqueCount="110">
  <si>
    <t>Overall Stats</t>
  </si>
  <si>
    <t>Description</t>
  </si>
  <si>
    <t>Number</t>
  </si>
  <si>
    <t>Percent</t>
  </si>
  <si>
    <t>Applicants will receive an offer in Round One.</t>
  </si>
  <si>
    <t>Level 8 total Round One offers</t>
  </si>
  <si>
    <t>Level 8 total Round One offers which were first preference</t>
  </si>
  <si>
    <t>Level 8 total Round One offers which were one of top three preferences</t>
  </si>
  <si>
    <t>Level 7/6 total Round One offers</t>
  </si>
  <si>
    <t>Level 7/6 total Round One offers which were first preference</t>
  </si>
  <si>
    <t>Level 7/6 total Round One offers which were one of top three preferences</t>
  </si>
  <si>
    <t xml:space="preserve">Table 1 Number of Level 8 Round 1 Offers and First Preferences by Course Classification </t>
  </si>
  <si>
    <t>Course Classification</t>
  </si>
  <si>
    <t>Difference</t>
  </si>
  <si>
    <t>Percentage Change</t>
  </si>
  <si>
    <t>Round 1 Offers</t>
  </si>
  <si>
    <t>First Preferences</t>
  </si>
  <si>
    <t>Isced Narrow Field</t>
  </si>
  <si>
    <t>(011) Education</t>
  </si>
  <si>
    <t>(021) Arts</t>
  </si>
  <si>
    <t>(022) Humanities (except languages)</t>
  </si>
  <si>
    <t>(023) Languages</t>
  </si>
  <si>
    <t>(028) Interdisciplinary programmes and qualifications involving arts and humanities</t>
  </si>
  <si>
    <t>(031) Social and behavioural sciences</t>
  </si>
  <si>
    <t>(032) Journalism and information</t>
  </si>
  <si>
    <t>(041) Business and administration</t>
  </si>
  <si>
    <t>(042) Law</t>
  </si>
  <si>
    <t>(051) Biological and related sciences</t>
  </si>
  <si>
    <t>(052) Environment</t>
  </si>
  <si>
    <t>(053) Physical sciences</t>
  </si>
  <si>
    <t>(054) Mathematics and statistics</t>
  </si>
  <si>
    <t>(058) Interdisciplinary programmes and qualifications involving natural sciences, Mathematics and statistics</t>
  </si>
  <si>
    <t>(061) Information and Communication Technologies (ICTs)</t>
  </si>
  <si>
    <t>(071) Engineering and engineering trades</t>
  </si>
  <si>
    <t>(072) Manufacturing and processing</t>
  </si>
  <si>
    <t>(073) Architecture and construction</t>
  </si>
  <si>
    <t>(081) Agriculture</t>
  </si>
  <si>
    <t>(084) Veterinary</t>
  </si>
  <si>
    <t>(088) Interdisciplinary programmes and qualifications involving agriculture, forestry and veterinary</t>
  </si>
  <si>
    <t>(091) Health</t>
  </si>
  <si>
    <t>(092) Welfare</t>
  </si>
  <si>
    <t>(101) Personal services</t>
  </si>
  <si>
    <t>(102) Hygiene and occupational health services</t>
  </si>
  <si>
    <t>(104) Transport services</t>
  </si>
  <si>
    <t>Total Offers</t>
  </si>
  <si>
    <t>Specialist Groups</t>
  </si>
  <si>
    <t>(001) Primary Education</t>
  </si>
  <si>
    <t>(002) Secondary Education</t>
  </si>
  <si>
    <t>(003) Dentistry (including Dental Nursing and Hygiene)</t>
  </si>
  <si>
    <t>(004) Medicine</t>
  </si>
  <si>
    <t>(005) Nursing and midwifery</t>
  </si>
  <si>
    <t>(006) Pharmacy (including Pharmacy Technician)</t>
  </si>
  <si>
    <t>(007) Art, Design and Media (techniques and production)</t>
  </si>
  <si>
    <t>(008) Veterinary Medicine</t>
  </si>
  <si>
    <t>(009) Physiotherapy</t>
  </si>
  <si>
    <t xml:space="preserve">Table 2 Number of Level 7/6 Round 1 offers and First Preferences by Course Classification </t>
  </si>
  <si>
    <t>Total  Round 1 Offers</t>
  </si>
  <si>
    <t>Table 3: Round 1 Offers by address supplied by applicant</t>
  </si>
  <si>
    <t>Region</t>
  </si>
  <si>
    <t>Year</t>
  </si>
  <si>
    <t xml:space="preserve">Number </t>
  </si>
  <si>
    <t>Percentage</t>
  </si>
  <si>
    <t>DONEGAL</t>
  </si>
  <si>
    <t>CAVAN</t>
  </si>
  <si>
    <t>MONAGHAN</t>
  </si>
  <si>
    <t>DUBLIN</t>
  </si>
  <si>
    <t>CARLOW</t>
  </si>
  <si>
    <t>KILKENNY</t>
  </si>
  <si>
    <t>KILDARE</t>
  </si>
  <si>
    <t>WESTMEATH</t>
  </si>
  <si>
    <t>LAOIS</t>
  </si>
  <si>
    <t>WEXFORD</t>
  </si>
  <si>
    <t>LONGFORD</t>
  </si>
  <si>
    <t>LOUTH</t>
  </si>
  <si>
    <t>MEATH</t>
  </si>
  <si>
    <t>OFFALY</t>
  </si>
  <si>
    <t>WICKLOW</t>
  </si>
  <si>
    <t>GALWAY</t>
  </si>
  <si>
    <t>MAYO</t>
  </si>
  <si>
    <t>ROSCOMMON</t>
  </si>
  <si>
    <t>SLIGO</t>
  </si>
  <si>
    <t>LEITRIM</t>
  </si>
  <si>
    <t>CLARE</t>
  </si>
  <si>
    <t>LIMERICK</t>
  </si>
  <si>
    <t>KERRY</t>
  </si>
  <si>
    <t>CORK</t>
  </si>
  <si>
    <t>TIPPERARY</t>
  </si>
  <si>
    <t>WATERFORD</t>
  </si>
  <si>
    <t>CONNACHT</t>
  </si>
  <si>
    <t>ULSTER(3)</t>
  </si>
  <si>
    <t>MUNSTER</t>
  </si>
  <si>
    <t>LEINSTER</t>
  </si>
  <si>
    <t>26 Counties</t>
  </si>
  <si>
    <t>N-IRL</t>
  </si>
  <si>
    <t>BRITISH</t>
  </si>
  <si>
    <t>Other EU</t>
  </si>
  <si>
    <t>Other NON-EU</t>
  </si>
  <si>
    <t>TOTAL APPLYING APPLICANTS</t>
  </si>
  <si>
    <r>
      <rPr>
        <b/>
        <u val="single"/>
        <sz val="11"/>
        <color indexed="8"/>
        <rFont val="Calibri"/>
        <family val="2"/>
      </rPr>
      <t>Table 4 Number Of Applicants And Offer to Date</t>
    </r>
    <r>
      <rPr>
        <b/>
        <u val="single"/>
        <vertAlign val="superscript"/>
        <sz val="11"/>
        <color indexed="8"/>
        <rFont val="Calibri"/>
        <family val="2"/>
      </rPr>
      <t>1</t>
    </r>
    <r>
      <rPr>
        <b/>
        <u val="single"/>
        <sz val="11"/>
        <color indexed="8"/>
        <rFont val="Calibri"/>
        <family val="2"/>
      </rPr>
      <t xml:space="preserve">  By Qualification Category</t>
    </r>
  </si>
  <si>
    <t>Qualification Category</t>
  </si>
  <si>
    <t>% Change</t>
  </si>
  <si>
    <t>Total</t>
  </si>
  <si>
    <t>Offers</t>
  </si>
  <si>
    <t>Mature Applicants (Over 23-years of age )</t>
  </si>
  <si>
    <t>Applicants presenting any Leaving Certificate (LC) results</t>
  </si>
  <si>
    <t>Presenting QQI FET/FETAC (NCVA)</t>
  </si>
  <si>
    <t>Presented GCE and GCSE results</t>
  </si>
  <si>
    <t>Presented with previous attendance at Higher Education</t>
  </si>
  <si>
    <t>Presenting school leaving exams other than LC, QQI FET/FETAC, and/or GC(S)E</t>
  </si>
  <si>
    <t xml:space="preserve">1 The figures above are offers to date to applicants presenting one of the above categories and applicants may appear in several of the above categories. For example, many mature applicants also present Leaving Certificate and/or QQI FET/FETAC qualifications. Many QQI FET/FETAC applicants also present Leaving Certificate. </t>
  </si>
</sst>
</file>

<file path=xl/styles.xml><?xml version="1.0" encoding="utf-8"?>
<styleSheet xmlns="http://schemas.openxmlformats.org/spreadsheetml/2006/main">
  <numFmts count="6">
    <numFmt numFmtId="164" formatCode="General"/>
    <numFmt numFmtId="165" formatCode="0_ ;\-0\ "/>
    <numFmt numFmtId="166" formatCode="#,##0"/>
    <numFmt numFmtId="167" formatCode="0%"/>
    <numFmt numFmtId="168" formatCode="@"/>
    <numFmt numFmtId="169" formatCode="0"/>
  </numFmts>
  <fonts count="7">
    <font>
      <sz val="11"/>
      <color indexed="8"/>
      <name val="Calibri"/>
      <family val="2"/>
    </font>
    <font>
      <sz val="10"/>
      <name val="Arial"/>
      <family val="0"/>
    </font>
    <font>
      <b/>
      <sz val="11"/>
      <color indexed="8"/>
      <name val="Calibri"/>
      <family val="2"/>
    </font>
    <font>
      <b/>
      <u val="single"/>
      <sz val="11"/>
      <color indexed="8"/>
      <name val="Calibri"/>
      <family val="2"/>
    </font>
    <font>
      <b/>
      <i/>
      <sz val="11"/>
      <color indexed="8"/>
      <name val="Calibri"/>
      <family val="2"/>
    </font>
    <font>
      <i/>
      <sz val="11"/>
      <color indexed="8"/>
      <name val="Calibri"/>
      <family val="2"/>
    </font>
    <font>
      <b/>
      <u val="single"/>
      <vertAlign val="superscript"/>
      <sz val="11"/>
      <color indexed="8"/>
      <name val="Calibri"/>
      <family val="2"/>
    </font>
  </fonts>
  <fills count="2">
    <fill>
      <patternFill/>
    </fill>
    <fill>
      <patternFill patternType="gray125"/>
    </fill>
  </fills>
  <borders count="7">
    <border>
      <left/>
      <right/>
      <top/>
      <bottom/>
      <diagonal/>
    </border>
    <border>
      <left>
        <color indexed="63"/>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0">
    <xf numFmtId="164" fontId="0" fillId="0" borderId="0" xfId="0" applyAlignment="1">
      <alignment/>
    </xf>
    <xf numFmtId="165" fontId="2" fillId="0" borderId="0" xfId="0" applyNumberFormat="1" applyFont="1" applyBorder="1" applyAlignment="1">
      <alignment horizontal="center" wrapText="1"/>
    </xf>
    <xf numFmtId="164" fontId="2" fillId="0" borderId="0" xfId="0" applyFont="1" applyAlignment="1">
      <alignment/>
    </xf>
    <xf numFmtId="166" fontId="0" fillId="0" borderId="0" xfId="0" applyNumberFormat="1" applyAlignment="1">
      <alignment/>
    </xf>
    <xf numFmtId="167" fontId="0" fillId="0" borderId="0" xfId="0" applyNumberFormat="1" applyAlignment="1">
      <alignment/>
    </xf>
    <xf numFmtId="164" fontId="3" fillId="0" borderId="0" xfId="0" applyFont="1" applyAlignment="1">
      <alignment/>
    </xf>
    <xf numFmtId="164" fontId="2" fillId="0" borderId="1" xfId="0" applyFont="1" applyBorder="1" applyAlignment="1">
      <alignment horizontal="center" vertical="center" wrapText="1"/>
    </xf>
    <xf numFmtId="164" fontId="2" fillId="0" borderId="2" xfId="0" applyNumberFormat="1" applyFont="1" applyBorder="1" applyAlignment="1">
      <alignment horizontal="center" wrapText="1"/>
    </xf>
    <xf numFmtId="164" fontId="2" fillId="0" borderId="3" xfId="0" applyFont="1" applyBorder="1" applyAlignment="1">
      <alignment horizontal="center"/>
    </xf>
    <xf numFmtId="164" fontId="0" fillId="0" borderId="0" xfId="0" applyBorder="1" applyAlignment="1">
      <alignment horizontal="center" vertical="center" wrapText="1"/>
    </xf>
    <xf numFmtId="164" fontId="2" fillId="0" borderId="0" xfId="0" applyFont="1" applyBorder="1" applyAlignment="1">
      <alignment horizontal="center"/>
    </xf>
    <xf numFmtId="164" fontId="4" fillId="0" borderId="0" xfId="0" applyFont="1" applyAlignment="1">
      <alignment/>
    </xf>
    <xf numFmtId="166" fontId="0" fillId="0" borderId="0" xfId="0" applyNumberFormat="1" applyAlignment="1">
      <alignment horizontal="right" indent="3"/>
    </xf>
    <xf numFmtId="167" fontId="0" fillId="0" borderId="0" xfId="0" applyNumberFormat="1" applyAlignment="1">
      <alignment horizontal="right" indent="3"/>
    </xf>
    <xf numFmtId="164" fontId="0" fillId="0" borderId="0" xfId="0" applyFont="1" applyAlignment="1">
      <alignment wrapText="1"/>
    </xf>
    <xf numFmtId="166" fontId="2" fillId="0" borderId="0" xfId="0" applyNumberFormat="1" applyFont="1" applyAlignment="1">
      <alignment horizontal="right" indent="3"/>
    </xf>
    <xf numFmtId="167" fontId="2" fillId="0" borderId="0" xfId="0" applyNumberFormat="1" applyFont="1" applyAlignment="1">
      <alignment horizontal="right" indent="3"/>
    </xf>
    <xf numFmtId="164" fontId="0" fillId="0" borderId="0" xfId="0" applyFont="1" applyAlignment="1">
      <alignment/>
    </xf>
    <xf numFmtId="166" fontId="0" fillId="0" borderId="0" xfId="0" applyNumberFormat="1" applyFont="1" applyAlignment="1">
      <alignment horizontal="right" indent="3"/>
    </xf>
    <xf numFmtId="164" fontId="0" fillId="0" borderId="4" xfId="0" applyBorder="1" applyAlignment="1">
      <alignment/>
    </xf>
    <xf numFmtId="168" fontId="0" fillId="0" borderId="0" xfId="0" applyNumberFormat="1" applyFont="1" applyAlignment="1">
      <alignment wrapText="1"/>
    </xf>
    <xf numFmtId="164" fontId="0" fillId="0" borderId="0" xfId="0" applyAlignment="1">
      <alignment horizontal="center" vertical="center" wrapText="1"/>
    </xf>
    <xf numFmtId="164" fontId="0" fillId="0" borderId="0" xfId="0" applyAlignment="1">
      <alignment/>
    </xf>
    <xf numFmtId="164" fontId="2" fillId="0" borderId="0" xfId="0" applyFont="1" applyBorder="1" applyAlignment="1">
      <alignment horizontal="right" indent="1"/>
    </xf>
    <xf numFmtId="166" fontId="0" fillId="0" borderId="0" xfId="0" applyNumberFormat="1" applyAlignment="1">
      <alignment horizontal="right" indent="1"/>
    </xf>
    <xf numFmtId="167" fontId="0" fillId="0" borderId="0" xfId="0" applyNumberFormat="1" applyAlignment="1">
      <alignment horizontal="right" indent="4"/>
    </xf>
    <xf numFmtId="164" fontId="5" fillId="0" borderId="0" xfId="0" applyFont="1" applyAlignment="1">
      <alignment/>
    </xf>
    <xf numFmtId="166" fontId="5" fillId="0" borderId="0" xfId="0" applyNumberFormat="1" applyFont="1" applyAlignment="1">
      <alignment horizontal="right" indent="1"/>
    </xf>
    <xf numFmtId="166" fontId="4" fillId="0" borderId="0" xfId="0" applyNumberFormat="1" applyFont="1" applyAlignment="1">
      <alignment horizontal="right" indent="1"/>
    </xf>
    <xf numFmtId="167" fontId="4" fillId="0" borderId="0" xfId="0" applyNumberFormat="1" applyFont="1" applyAlignment="1">
      <alignment horizontal="right" indent="4"/>
    </xf>
    <xf numFmtId="164" fontId="0" fillId="0" borderId="0" xfId="0" applyAlignment="1">
      <alignment horizontal="right" indent="1"/>
    </xf>
    <xf numFmtId="166" fontId="2" fillId="0" borderId="0" xfId="0" applyNumberFormat="1" applyFont="1" applyAlignment="1">
      <alignment horizontal="right" indent="1"/>
    </xf>
    <xf numFmtId="167" fontId="2" fillId="0" borderId="0" xfId="0" applyNumberFormat="1" applyFont="1" applyAlignment="1">
      <alignment horizontal="right" indent="4"/>
    </xf>
    <xf numFmtId="164" fontId="0" fillId="0" borderId="5" xfId="0" applyBorder="1" applyAlignment="1">
      <alignment/>
    </xf>
    <xf numFmtId="164" fontId="2" fillId="0" borderId="6" xfId="0" applyFont="1" applyBorder="1" applyAlignment="1">
      <alignment horizontal="center" vertical="center" wrapText="1"/>
    </xf>
    <xf numFmtId="169" fontId="2" fillId="0" borderId="6" xfId="0" applyNumberFormat="1" applyFont="1" applyBorder="1" applyAlignment="1">
      <alignment horizontal="center" wrapText="1"/>
    </xf>
    <xf numFmtId="164" fontId="2" fillId="0" borderId="6" xfId="0" applyFont="1" applyBorder="1" applyAlignment="1">
      <alignment horizontal="center"/>
    </xf>
    <xf numFmtId="166" fontId="0" fillId="0" borderId="0" xfId="0" applyNumberFormat="1" applyAlignment="1">
      <alignment vertical="center"/>
    </xf>
    <xf numFmtId="167" fontId="0" fillId="0" borderId="0" xfId="0" applyNumberFormat="1" applyAlignment="1">
      <alignment horizontal="right" vertical="center"/>
    </xf>
    <xf numFmtId="164" fontId="0"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E13"/>
  <sheetViews>
    <sheetView tabSelected="1" workbookViewId="0" topLeftCell="A1">
      <selection activeCell="B13" sqref="B13"/>
    </sheetView>
  </sheetViews>
  <sheetFormatPr defaultColWidth="9.140625" defaultRowHeight="15"/>
  <cols>
    <col min="1" max="1" width="68.00390625" style="0" customWidth="1"/>
    <col min="2" max="3" width="8.7109375" style="0" customWidth="1"/>
    <col min="4" max="5" width="10.7109375" style="0" customWidth="1"/>
    <col min="6" max="16384" width="8.7109375" style="0" customWidth="1"/>
  </cols>
  <sheetData>
    <row r="2" ht="15">
      <c r="A2" t="s">
        <v>0</v>
      </c>
    </row>
    <row r="3" spans="2:5" ht="15">
      <c r="B3" s="1">
        <v>2021</v>
      </c>
      <c r="C3" s="1"/>
      <c r="D3" s="1">
        <v>2020</v>
      </c>
      <c r="E3" s="1"/>
    </row>
    <row r="4" spans="1:5" ht="15">
      <c r="A4" s="2" t="s">
        <v>1</v>
      </c>
      <c r="B4" s="2" t="s">
        <v>2</v>
      </c>
      <c r="C4" s="2" t="s">
        <v>3</v>
      </c>
      <c r="D4" s="2" t="s">
        <v>2</v>
      </c>
      <c r="E4" s="2" t="s">
        <v>3</v>
      </c>
    </row>
    <row r="5" spans="1:4" ht="15">
      <c r="A5" t="s">
        <v>4</v>
      </c>
      <c r="B5" s="3">
        <v>55221</v>
      </c>
      <c r="D5" s="3">
        <v>53815</v>
      </c>
    </row>
    <row r="6" spans="1:4" ht="15">
      <c r="A6" t="s">
        <v>5</v>
      </c>
      <c r="B6" s="3">
        <v>49358</v>
      </c>
      <c r="D6" s="3">
        <v>47162</v>
      </c>
    </row>
    <row r="7" spans="1:5" ht="15">
      <c r="A7" t="s">
        <v>6</v>
      </c>
      <c r="B7" s="3">
        <v>24758</v>
      </c>
      <c r="C7" s="4">
        <f>B7/B6</f>
        <v>0.5016005510758135</v>
      </c>
      <c r="D7" s="3">
        <v>24458</v>
      </c>
      <c r="E7" s="4">
        <f>D7/D6</f>
        <v>0.5185954794113905</v>
      </c>
    </row>
    <row r="8" spans="1:5" ht="15">
      <c r="A8" t="s">
        <v>7</v>
      </c>
      <c r="B8" s="3">
        <v>39063</v>
      </c>
      <c r="C8" s="4">
        <f>B8/B6</f>
        <v>0.7914218566392479</v>
      </c>
      <c r="D8" s="3">
        <v>37678</v>
      </c>
      <c r="E8" s="4">
        <f>D8/D6</f>
        <v>0.798905898816844</v>
      </c>
    </row>
    <row r="9" spans="1:5" ht="15">
      <c r="A9" t="s">
        <v>8</v>
      </c>
      <c r="B9" s="3">
        <v>32817</v>
      </c>
      <c r="C9" s="4"/>
      <c r="D9" s="3">
        <v>31788</v>
      </c>
      <c r="E9" s="4"/>
    </row>
    <row r="10" spans="1:5" ht="15">
      <c r="A10" t="s">
        <v>9</v>
      </c>
      <c r="B10" s="3">
        <v>29365</v>
      </c>
      <c r="C10" s="4">
        <f>B10/B9</f>
        <v>0.8948106164487918</v>
      </c>
      <c r="D10" s="3">
        <v>28677</v>
      </c>
      <c r="E10" s="4">
        <f>D10/D9</f>
        <v>0.9021328803322008</v>
      </c>
    </row>
    <row r="11" spans="1:5" ht="15">
      <c r="A11" t="s">
        <v>10</v>
      </c>
      <c r="B11" s="3">
        <v>32314</v>
      </c>
      <c r="C11" s="4">
        <f>B11/B9</f>
        <v>0.9846725782368894</v>
      </c>
      <c r="D11" s="3">
        <v>31299</v>
      </c>
      <c r="E11" s="4">
        <f>D11/D9</f>
        <v>0.9846168365420913</v>
      </c>
    </row>
    <row r="12" ht="15">
      <c r="B12" s="3"/>
    </row>
    <row r="13" ht="15">
      <c r="B13" s="3"/>
    </row>
  </sheetData>
  <sheetProtection selectLockedCells="1" selectUnlockedCells="1"/>
  <mergeCells count="2">
    <mergeCell ref="B3:C3"/>
    <mergeCell ref="D3:E3"/>
  </mergeCells>
  <printOptions/>
  <pageMargins left="0.7" right="0.7" top="0.75" bottom="0.75"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44"/>
  <sheetViews>
    <sheetView workbookViewId="0" topLeftCell="A1">
      <selection activeCell="A25" sqref="A25"/>
    </sheetView>
  </sheetViews>
  <sheetFormatPr defaultColWidth="9.140625" defaultRowHeight="15"/>
  <cols>
    <col min="1" max="1" width="51.28125" style="0" customWidth="1"/>
    <col min="2" max="9" width="16.28125" style="0" customWidth="1"/>
    <col min="10" max="16384" width="8.7109375" style="0" customWidth="1"/>
  </cols>
  <sheetData>
    <row r="1" ht="15.75">
      <c r="A1" s="5" t="s">
        <v>11</v>
      </c>
    </row>
    <row r="2" spans="1:9" ht="15" customHeight="1">
      <c r="A2" s="6" t="s">
        <v>12</v>
      </c>
      <c r="B2" s="7">
        <v>2021</v>
      </c>
      <c r="C2" s="7"/>
      <c r="D2" s="7">
        <v>2020</v>
      </c>
      <c r="E2" s="7"/>
      <c r="F2" s="7" t="s">
        <v>13</v>
      </c>
      <c r="G2" s="7"/>
      <c r="H2" s="7" t="s">
        <v>14</v>
      </c>
      <c r="I2" s="7"/>
    </row>
    <row r="3" spans="1:9" ht="15">
      <c r="A3" s="6"/>
      <c r="B3" s="8" t="s">
        <v>15</v>
      </c>
      <c r="C3" s="8" t="s">
        <v>16</v>
      </c>
      <c r="D3" s="8" t="s">
        <v>15</v>
      </c>
      <c r="E3" s="8" t="s">
        <v>16</v>
      </c>
      <c r="F3" s="8" t="s">
        <v>15</v>
      </c>
      <c r="G3" s="8" t="s">
        <v>16</v>
      </c>
      <c r="H3" s="8" t="s">
        <v>15</v>
      </c>
      <c r="I3" s="8" t="s">
        <v>16</v>
      </c>
    </row>
    <row r="4" spans="1:9" ht="15">
      <c r="A4" s="9"/>
      <c r="B4" s="10"/>
      <c r="C4" s="10"/>
      <c r="D4" s="10"/>
      <c r="E4" s="10"/>
      <c r="F4" s="10"/>
      <c r="G4" s="10"/>
      <c r="H4" s="10"/>
      <c r="I4" s="10"/>
    </row>
    <row r="5" ht="15">
      <c r="A5" s="11" t="s">
        <v>17</v>
      </c>
    </row>
    <row r="6" spans="1:9" ht="15">
      <c r="A6" t="s">
        <v>18</v>
      </c>
      <c r="B6" s="12">
        <v>2982</v>
      </c>
      <c r="C6" s="12">
        <v>1662</v>
      </c>
      <c r="D6" s="12">
        <v>2807</v>
      </c>
      <c r="E6" s="12">
        <v>1627</v>
      </c>
      <c r="F6" s="12">
        <f aca="true" t="shared" si="0" ref="F6:F32">B6-D6</f>
        <v>175</v>
      </c>
      <c r="G6" s="12">
        <f aca="true" t="shared" si="1" ref="G6:G32">C6-E6</f>
        <v>35</v>
      </c>
      <c r="H6" s="13">
        <f aca="true" t="shared" si="2" ref="H6:H32">F6/D6</f>
        <v>0.06234413965087282</v>
      </c>
      <c r="I6" s="13">
        <f aca="true" t="shared" si="3" ref="I6:I32">G6/E6</f>
        <v>0.0215119852489244</v>
      </c>
    </row>
    <row r="7" spans="1:9" ht="15">
      <c r="A7" t="s">
        <v>19</v>
      </c>
      <c r="B7" s="12">
        <v>6261</v>
      </c>
      <c r="C7" s="12">
        <v>3508</v>
      </c>
      <c r="D7" s="12">
        <v>5951</v>
      </c>
      <c r="E7" s="12">
        <v>3354</v>
      </c>
      <c r="F7" s="12">
        <f t="shared" si="0"/>
        <v>310</v>
      </c>
      <c r="G7" s="12">
        <f t="shared" si="1"/>
        <v>154</v>
      </c>
      <c r="H7" s="13">
        <f t="shared" si="2"/>
        <v>0.0520920853638044</v>
      </c>
      <c r="I7" s="13">
        <f t="shared" si="3"/>
        <v>0.045915324985092425</v>
      </c>
    </row>
    <row r="8" spans="1:9" ht="15">
      <c r="A8" t="s">
        <v>20</v>
      </c>
      <c r="B8" s="12">
        <v>3063</v>
      </c>
      <c r="C8" s="12">
        <v>1461</v>
      </c>
      <c r="D8" s="12">
        <v>3143</v>
      </c>
      <c r="E8" s="12">
        <v>1407</v>
      </c>
      <c r="F8" s="12">
        <f t="shared" si="0"/>
        <v>-80</v>
      </c>
      <c r="G8" s="12">
        <f t="shared" si="1"/>
        <v>54</v>
      </c>
      <c r="H8" s="13">
        <f t="shared" si="2"/>
        <v>-0.025453388482341712</v>
      </c>
      <c r="I8" s="13">
        <f t="shared" si="3"/>
        <v>0.03837953091684435</v>
      </c>
    </row>
    <row r="9" spans="1:9" ht="15">
      <c r="A9" t="s">
        <v>21</v>
      </c>
      <c r="B9" s="12">
        <v>606</v>
      </c>
      <c r="C9" s="12">
        <v>407</v>
      </c>
      <c r="D9" s="12">
        <v>685</v>
      </c>
      <c r="E9" s="12">
        <v>412</v>
      </c>
      <c r="F9" s="12">
        <f t="shared" si="0"/>
        <v>-79</v>
      </c>
      <c r="G9" s="12">
        <f t="shared" si="1"/>
        <v>-5</v>
      </c>
      <c r="H9" s="13">
        <f t="shared" si="2"/>
        <v>-0.11532846715328467</v>
      </c>
      <c r="I9" s="13">
        <f t="shared" si="3"/>
        <v>-0.012135922330097087</v>
      </c>
    </row>
    <row r="10" spans="1:9" ht="30">
      <c r="A10" s="14" t="s">
        <v>22</v>
      </c>
      <c r="B10" s="12">
        <v>35</v>
      </c>
      <c r="C10" s="12">
        <v>15</v>
      </c>
      <c r="D10" s="12">
        <v>50</v>
      </c>
      <c r="E10" s="12">
        <v>25</v>
      </c>
      <c r="F10" s="12">
        <f t="shared" si="0"/>
        <v>-15</v>
      </c>
      <c r="G10" s="12">
        <f t="shared" si="1"/>
        <v>-10</v>
      </c>
      <c r="H10" s="13">
        <f t="shared" si="2"/>
        <v>-0.3</v>
      </c>
      <c r="I10" s="13">
        <f t="shared" si="3"/>
        <v>-0.4</v>
      </c>
    </row>
    <row r="11" spans="1:9" ht="15">
      <c r="A11" t="s">
        <v>23</v>
      </c>
      <c r="B11" s="12">
        <v>3211</v>
      </c>
      <c r="C11" s="12">
        <v>1330</v>
      </c>
      <c r="D11" s="12">
        <v>2958</v>
      </c>
      <c r="E11" s="12">
        <v>1220</v>
      </c>
      <c r="F11" s="12">
        <f t="shared" si="0"/>
        <v>253</v>
      </c>
      <c r="G11" s="12">
        <f t="shared" si="1"/>
        <v>110</v>
      </c>
      <c r="H11" s="13">
        <f t="shared" si="2"/>
        <v>0.08553076402974984</v>
      </c>
      <c r="I11" s="13">
        <f t="shared" si="3"/>
        <v>0.09016393442622951</v>
      </c>
    </row>
    <row r="12" spans="1:9" ht="15">
      <c r="A12" t="s">
        <v>24</v>
      </c>
      <c r="B12" s="12">
        <v>260</v>
      </c>
      <c r="C12" s="12">
        <v>155</v>
      </c>
      <c r="D12" s="12">
        <v>180</v>
      </c>
      <c r="E12" s="12">
        <v>100</v>
      </c>
      <c r="F12" s="12">
        <f t="shared" si="0"/>
        <v>80</v>
      </c>
      <c r="G12" s="12">
        <f t="shared" si="1"/>
        <v>55</v>
      </c>
      <c r="H12" s="13">
        <f t="shared" si="2"/>
        <v>0.4444444444444444</v>
      </c>
      <c r="I12" s="13">
        <f t="shared" si="3"/>
        <v>0.55</v>
      </c>
    </row>
    <row r="13" spans="1:9" ht="15">
      <c r="A13" t="s">
        <v>25</v>
      </c>
      <c r="B13" s="12">
        <v>7781</v>
      </c>
      <c r="C13" s="12">
        <v>3874</v>
      </c>
      <c r="D13" s="12">
        <v>7460</v>
      </c>
      <c r="E13" s="12">
        <v>3624</v>
      </c>
      <c r="F13" s="12">
        <f t="shared" si="0"/>
        <v>321</v>
      </c>
      <c r="G13" s="12">
        <f t="shared" si="1"/>
        <v>250</v>
      </c>
      <c r="H13" s="13">
        <f t="shared" si="2"/>
        <v>0.043029490616621986</v>
      </c>
      <c r="I13" s="13">
        <f t="shared" si="3"/>
        <v>0.06898454746136866</v>
      </c>
    </row>
    <row r="14" spans="1:9" ht="15">
      <c r="A14" t="s">
        <v>26</v>
      </c>
      <c r="B14" s="12">
        <v>1725</v>
      </c>
      <c r="C14" s="12">
        <v>778</v>
      </c>
      <c r="D14" s="12">
        <v>1672</v>
      </c>
      <c r="E14" s="12">
        <v>875</v>
      </c>
      <c r="F14" s="12">
        <f t="shared" si="0"/>
        <v>53</v>
      </c>
      <c r="G14" s="12">
        <f t="shared" si="1"/>
        <v>-97</v>
      </c>
      <c r="H14" s="13">
        <f t="shared" si="2"/>
        <v>0.031698564593301434</v>
      </c>
      <c r="I14" s="13">
        <f t="shared" si="3"/>
        <v>-0.11085714285714286</v>
      </c>
    </row>
    <row r="15" spans="1:9" ht="15">
      <c r="A15" t="s">
        <v>27</v>
      </c>
      <c r="B15" s="12">
        <v>2751</v>
      </c>
      <c r="C15" s="12">
        <v>1071</v>
      </c>
      <c r="D15" s="12">
        <v>2658</v>
      </c>
      <c r="E15" s="12">
        <v>1150</v>
      </c>
      <c r="F15" s="12">
        <f t="shared" si="0"/>
        <v>93</v>
      </c>
      <c r="G15" s="12">
        <f t="shared" si="1"/>
        <v>-79</v>
      </c>
      <c r="H15" s="13">
        <f t="shared" si="2"/>
        <v>0.034988713318284424</v>
      </c>
      <c r="I15" s="13">
        <f t="shared" si="3"/>
        <v>-0.06869565217391305</v>
      </c>
    </row>
    <row r="16" spans="1:9" ht="15">
      <c r="A16" t="s">
        <v>28</v>
      </c>
      <c r="B16" s="12">
        <v>600</v>
      </c>
      <c r="C16" s="12">
        <v>249</v>
      </c>
      <c r="D16" s="12">
        <v>399</v>
      </c>
      <c r="E16" s="12">
        <v>175</v>
      </c>
      <c r="F16" s="12">
        <f t="shared" si="0"/>
        <v>201</v>
      </c>
      <c r="G16" s="12">
        <f t="shared" si="1"/>
        <v>74</v>
      </c>
      <c r="H16" s="13">
        <f t="shared" si="2"/>
        <v>0.5037593984962406</v>
      </c>
      <c r="I16" s="13">
        <f t="shared" si="3"/>
        <v>0.4228571428571429</v>
      </c>
    </row>
    <row r="17" spans="1:9" ht="15">
      <c r="A17" t="s">
        <v>29</v>
      </c>
      <c r="B17" s="12">
        <v>1209</v>
      </c>
      <c r="C17" s="12">
        <v>524</v>
      </c>
      <c r="D17" s="12">
        <v>1109</v>
      </c>
      <c r="E17" s="12">
        <v>616</v>
      </c>
      <c r="F17" s="12">
        <f t="shared" si="0"/>
        <v>100</v>
      </c>
      <c r="G17" s="12">
        <f t="shared" si="1"/>
        <v>-92</v>
      </c>
      <c r="H17" s="13">
        <f t="shared" si="2"/>
        <v>0.09017132551848513</v>
      </c>
      <c r="I17" s="13">
        <f t="shared" si="3"/>
        <v>-0.14935064935064934</v>
      </c>
    </row>
    <row r="18" spans="1:9" ht="15">
      <c r="A18" t="s">
        <v>30</v>
      </c>
      <c r="B18" s="12">
        <v>468</v>
      </c>
      <c r="C18" s="12">
        <v>306</v>
      </c>
      <c r="D18" s="12">
        <v>455</v>
      </c>
      <c r="E18" s="12">
        <v>324</v>
      </c>
      <c r="F18" s="12">
        <f t="shared" si="0"/>
        <v>13</v>
      </c>
      <c r="G18" s="12">
        <f t="shared" si="1"/>
        <v>-18</v>
      </c>
      <c r="H18" s="13">
        <f t="shared" si="2"/>
        <v>0.02857142857142857</v>
      </c>
      <c r="I18" s="13">
        <f t="shared" si="3"/>
        <v>-0.05555555555555555</v>
      </c>
    </row>
    <row r="19" spans="1:9" ht="30">
      <c r="A19" s="14" t="s">
        <v>31</v>
      </c>
      <c r="B19" s="12">
        <v>785</v>
      </c>
      <c r="C19" s="12">
        <v>329</v>
      </c>
      <c r="D19" s="12">
        <v>815</v>
      </c>
      <c r="E19" s="12">
        <v>386</v>
      </c>
      <c r="F19" s="12">
        <f t="shared" si="0"/>
        <v>-30</v>
      </c>
      <c r="G19" s="12">
        <f t="shared" si="1"/>
        <v>-57</v>
      </c>
      <c r="H19" s="13">
        <f t="shared" si="2"/>
        <v>-0.03680981595092025</v>
      </c>
      <c r="I19" s="13">
        <f t="shared" si="3"/>
        <v>-0.14766839378238342</v>
      </c>
    </row>
    <row r="20" spans="1:9" ht="30">
      <c r="A20" s="14" t="s">
        <v>32</v>
      </c>
      <c r="B20" s="12">
        <v>3089</v>
      </c>
      <c r="C20" s="12">
        <v>1626</v>
      </c>
      <c r="D20" s="12">
        <v>2846</v>
      </c>
      <c r="E20" s="12">
        <v>1604</v>
      </c>
      <c r="F20" s="12">
        <f t="shared" si="0"/>
        <v>243</v>
      </c>
      <c r="G20" s="12">
        <f t="shared" si="1"/>
        <v>22</v>
      </c>
      <c r="H20" s="13">
        <f t="shared" si="2"/>
        <v>0.08538299367533381</v>
      </c>
      <c r="I20" s="13">
        <f t="shared" si="3"/>
        <v>0.01371571072319202</v>
      </c>
    </row>
    <row r="21" spans="1:9" ht="15">
      <c r="A21" t="s">
        <v>33</v>
      </c>
      <c r="B21" s="12">
        <v>3465</v>
      </c>
      <c r="C21" s="12">
        <v>2028</v>
      </c>
      <c r="D21" s="12">
        <v>3159</v>
      </c>
      <c r="E21" s="12">
        <v>2018</v>
      </c>
      <c r="F21" s="12">
        <f t="shared" si="0"/>
        <v>306</v>
      </c>
      <c r="G21" s="12">
        <f t="shared" si="1"/>
        <v>10</v>
      </c>
      <c r="H21" s="13">
        <f t="shared" si="2"/>
        <v>0.09686609686609686</v>
      </c>
      <c r="I21" s="13">
        <f t="shared" si="3"/>
        <v>0.004955401387512388</v>
      </c>
    </row>
    <row r="22" spans="1:9" ht="15">
      <c r="A22" t="s">
        <v>34</v>
      </c>
      <c r="B22" s="12">
        <v>329</v>
      </c>
      <c r="C22" s="12">
        <v>153</v>
      </c>
      <c r="D22" s="12">
        <v>372</v>
      </c>
      <c r="E22" s="12">
        <v>202</v>
      </c>
      <c r="F22" s="12">
        <f t="shared" si="0"/>
        <v>-43</v>
      </c>
      <c r="G22" s="12">
        <f t="shared" si="1"/>
        <v>-49</v>
      </c>
      <c r="H22" s="13">
        <f t="shared" si="2"/>
        <v>-0.11559139784946236</v>
      </c>
      <c r="I22" s="13">
        <f t="shared" si="3"/>
        <v>-0.24257425742574257</v>
      </c>
    </row>
    <row r="23" spans="1:9" ht="15">
      <c r="A23" t="s">
        <v>35</v>
      </c>
      <c r="B23" s="12">
        <v>2119</v>
      </c>
      <c r="C23" s="12">
        <v>1134</v>
      </c>
      <c r="D23" s="12">
        <v>1780</v>
      </c>
      <c r="E23" s="12">
        <v>1053</v>
      </c>
      <c r="F23" s="12">
        <f t="shared" si="0"/>
        <v>339</v>
      </c>
      <c r="G23" s="12">
        <f t="shared" si="1"/>
        <v>81</v>
      </c>
      <c r="H23" s="13">
        <f t="shared" si="2"/>
        <v>0.1904494382022472</v>
      </c>
      <c r="I23" s="13">
        <f t="shared" si="3"/>
        <v>0.07692307692307693</v>
      </c>
    </row>
    <row r="24" spans="1:9" ht="15">
      <c r="A24" t="s">
        <v>36</v>
      </c>
      <c r="B24" s="12">
        <v>416</v>
      </c>
      <c r="C24" s="12">
        <v>265</v>
      </c>
      <c r="D24" s="12">
        <v>394</v>
      </c>
      <c r="E24" s="12">
        <v>239</v>
      </c>
      <c r="F24" s="12">
        <f t="shared" si="0"/>
        <v>22</v>
      </c>
      <c r="G24" s="12">
        <f t="shared" si="1"/>
        <v>26</v>
      </c>
      <c r="H24" s="13">
        <f t="shared" si="2"/>
        <v>0.05583756345177665</v>
      </c>
      <c r="I24" s="13">
        <f t="shared" si="3"/>
        <v>0.1087866108786611</v>
      </c>
    </row>
    <row r="25" spans="1:9" ht="15">
      <c r="A25" t="s">
        <v>37</v>
      </c>
      <c r="B25" s="12">
        <v>223</v>
      </c>
      <c r="C25" s="12">
        <v>133</v>
      </c>
      <c r="D25" s="12">
        <v>200</v>
      </c>
      <c r="E25" s="12">
        <v>145</v>
      </c>
      <c r="F25" s="12">
        <f t="shared" si="0"/>
        <v>23</v>
      </c>
      <c r="G25" s="12">
        <f t="shared" si="1"/>
        <v>-12</v>
      </c>
      <c r="H25" s="13">
        <f t="shared" si="2"/>
        <v>0.115</v>
      </c>
      <c r="I25" s="13">
        <f t="shared" si="3"/>
        <v>-0.08275862068965517</v>
      </c>
    </row>
    <row r="26" spans="1:9" ht="30">
      <c r="A26" s="14" t="s">
        <v>38</v>
      </c>
      <c r="B26" s="12">
        <v>470</v>
      </c>
      <c r="C26" s="12">
        <v>261</v>
      </c>
      <c r="D26" s="12">
        <v>424</v>
      </c>
      <c r="E26" s="12">
        <v>219</v>
      </c>
      <c r="F26" s="12">
        <f t="shared" si="0"/>
        <v>46</v>
      </c>
      <c r="G26" s="12">
        <f t="shared" si="1"/>
        <v>42</v>
      </c>
      <c r="H26" s="13">
        <f t="shared" si="2"/>
        <v>0.10849056603773585</v>
      </c>
      <c r="I26" s="13">
        <f t="shared" si="3"/>
        <v>0.1917808219178082</v>
      </c>
    </row>
    <row r="27" spans="1:9" ht="15">
      <c r="A27" t="s">
        <v>39</v>
      </c>
      <c r="B27" s="12">
        <v>4212</v>
      </c>
      <c r="C27" s="12">
        <v>1698</v>
      </c>
      <c r="D27" s="12">
        <v>4179</v>
      </c>
      <c r="E27" s="12">
        <v>1883</v>
      </c>
      <c r="F27" s="12">
        <f t="shared" si="0"/>
        <v>33</v>
      </c>
      <c r="G27" s="12">
        <f t="shared" si="1"/>
        <v>-185</v>
      </c>
      <c r="H27" s="13">
        <f t="shared" si="2"/>
        <v>0.007896625987078248</v>
      </c>
      <c r="I27" s="13">
        <f t="shared" si="3"/>
        <v>-0.09824747742963356</v>
      </c>
    </row>
    <row r="28" spans="1:9" ht="15">
      <c r="A28" t="s">
        <v>40</v>
      </c>
      <c r="B28" s="12">
        <v>1555</v>
      </c>
      <c r="C28" s="12">
        <v>777</v>
      </c>
      <c r="D28" s="12">
        <v>1624</v>
      </c>
      <c r="E28" s="12">
        <v>809</v>
      </c>
      <c r="F28" s="12">
        <f t="shared" si="0"/>
        <v>-69</v>
      </c>
      <c r="G28" s="12">
        <f t="shared" si="1"/>
        <v>-32</v>
      </c>
      <c r="H28" s="13">
        <f t="shared" si="2"/>
        <v>-0.042487684729064036</v>
      </c>
      <c r="I28" s="13">
        <f t="shared" si="3"/>
        <v>-0.03955500618046971</v>
      </c>
    </row>
    <row r="29" spans="1:9" ht="15">
      <c r="A29" t="s">
        <v>41</v>
      </c>
      <c r="B29" s="12">
        <v>1800</v>
      </c>
      <c r="C29" s="12">
        <v>945</v>
      </c>
      <c r="D29" s="12">
        <v>1694</v>
      </c>
      <c r="E29" s="12">
        <v>897</v>
      </c>
      <c r="F29" s="12">
        <f t="shared" si="0"/>
        <v>106</v>
      </c>
      <c r="G29" s="12">
        <f t="shared" si="1"/>
        <v>48</v>
      </c>
      <c r="H29" s="13">
        <f t="shared" si="2"/>
        <v>0.06257378984651712</v>
      </c>
      <c r="I29" s="13">
        <f t="shared" si="3"/>
        <v>0.05351170568561873</v>
      </c>
    </row>
    <row r="30" spans="1:9" ht="15">
      <c r="A30" t="s">
        <v>42</v>
      </c>
      <c r="B30" s="12">
        <v>90</v>
      </c>
      <c r="C30" s="12">
        <v>50</v>
      </c>
      <c r="D30" s="12">
        <v>81</v>
      </c>
      <c r="E30" s="12">
        <v>43</v>
      </c>
      <c r="F30" s="12">
        <f t="shared" si="0"/>
        <v>9</v>
      </c>
      <c r="G30" s="12">
        <f t="shared" si="1"/>
        <v>7</v>
      </c>
      <c r="H30" s="13">
        <f t="shared" si="2"/>
        <v>0.1111111111111111</v>
      </c>
      <c r="I30" s="13">
        <f t="shared" si="3"/>
        <v>0.16279069767441862</v>
      </c>
    </row>
    <row r="31" spans="1:9" ht="15">
      <c r="A31" t="s">
        <v>43</v>
      </c>
      <c r="B31" s="12">
        <v>33</v>
      </c>
      <c r="C31" s="12">
        <v>19</v>
      </c>
      <c r="D31" s="12">
        <v>67</v>
      </c>
      <c r="E31" s="12">
        <v>51</v>
      </c>
      <c r="F31" s="12">
        <f t="shared" si="0"/>
        <v>-34</v>
      </c>
      <c r="G31" s="12">
        <f t="shared" si="1"/>
        <v>-32</v>
      </c>
      <c r="H31" s="13">
        <f t="shared" si="2"/>
        <v>-0.5074626865671642</v>
      </c>
      <c r="I31" s="13">
        <f t="shared" si="3"/>
        <v>-0.6274509803921569</v>
      </c>
    </row>
    <row r="32" spans="1:9" ht="15">
      <c r="A32" s="2" t="s">
        <v>44</v>
      </c>
      <c r="B32" s="15">
        <f>SUM(B6:B31)</f>
        <v>49538</v>
      </c>
      <c r="C32" s="15">
        <f>SUM(C6:C31)</f>
        <v>24758</v>
      </c>
      <c r="D32" s="15">
        <f>SUM(D6:D31)</f>
        <v>47162</v>
      </c>
      <c r="E32" s="15">
        <f>SUM(E6:E31)</f>
        <v>24458</v>
      </c>
      <c r="F32" s="15">
        <f t="shared" si="0"/>
        <v>2376</v>
      </c>
      <c r="G32" s="15">
        <f t="shared" si="1"/>
        <v>300</v>
      </c>
      <c r="H32" s="16">
        <f t="shared" si="2"/>
        <v>0.05037954285229634</v>
      </c>
      <c r="I32" s="16">
        <f t="shared" si="3"/>
        <v>0.012265925259628751</v>
      </c>
    </row>
    <row r="33" spans="1:9" ht="15">
      <c r="A33" s="2"/>
      <c r="B33" s="15"/>
      <c r="C33" s="15"/>
      <c r="D33" s="15"/>
      <c r="E33" s="15"/>
      <c r="F33" s="15"/>
      <c r="G33" s="15"/>
      <c r="H33" s="16"/>
      <c r="I33" s="16"/>
    </row>
    <row r="34" spans="1:9" ht="15">
      <c r="A34" s="2" t="s">
        <v>45</v>
      </c>
      <c r="B34" s="15"/>
      <c r="C34" s="15"/>
      <c r="D34" s="15"/>
      <c r="E34" s="15"/>
      <c r="F34" s="15"/>
      <c r="G34" s="15"/>
      <c r="H34" s="16"/>
      <c r="I34" s="16"/>
    </row>
    <row r="35" spans="1:9" ht="15">
      <c r="A35" s="17" t="s">
        <v>46</v>
      </c>
      <c r="B35" s="18">
        <v>1155</v>
      </c>
      <c r="C35" s="18">
        <v>803</v>
      </c>
      <c r="D35" s="18">
        <v>1198</v>
      </c>
      <c r="E35" s="18">
        <v>817</v>
      </c>
      <c r="F35" s="12">
        <f aca="true" t="shared" si="4" ref="F35:F43">B35-D35</f>
        <v>-43</v>
      </c>
      <c r="G35" s="12">
        <f aca="true" t="shared" si="5" ref="G35:G43">C35-E35</f>
        <v>-14</v>
      </c>
      <c r="H35" s="13">
        <f aca="true" t="shared" si="6" ref="H35:H43">F35/D35</f>
        <v>-0.03589315525876461</v>
      </c>
      <c r="I35" s="13">
        <f aca="true" t="shared" si="7" ref="I35:I43">G35/E35</f>
        <v>-0.017135862913096694</v>
      </c>
    </row>
    <row r="36" spans="1:9" ht="15">
      <c r="A36" s="17" t="s">
        <v>47</v>
      </c>
      <c r="B36" s="18">
        <v>1141</v>
      </c>
      <c r="C36" s="18">
        <v>664</v>
      </c>
      <c r="D36" s="18">
        <v>1135</v>
      </c>
      <c r="E36" s="18">
        <v>726</v>
      </c>
      <c r="F36" s="12">
        <f t="shared" si="4"/>
        <v>6</v>
      </c>
      <c r="G36" s="12">
        <f t="shared" si="5"/>
        <v>-62</v>
      </c>
      <c r="H36" s="13">
        <f t="shared" si="6"/>
        <v>0.0052863436123348016</v>
      </c>
      <c r="I36" s="13">
        <f t="shared" si="7"/>
        <v>-0.08539944903581267</v>
      </c>
    </row>
    <row r="37" spans="1:9" ht="15">
      <c r="A37" s="17" t="s">
        <v>48</v>
      </c>
      <c r="B37" s="18">
        <v>51</v>
      </c>
      <c r="C37" s="18">
        <v>20</v>
      </c>
      <c r="D37" s="18">
        <v>60</v>
      </c>
      <c r="E37" s="18">
        <v>29</v>
      </c>
      <c r="F37" s="12">
        <f t="shared" si="4"/>
        <v>-9</v>
      </c>
      <c r="G37" s="12">
        <f t="shared" si="5"/>
        <v>-9</v>
      </c>
      <c r="H37" s="13">
        <f t="shared" si="6"/>
        <v>-0.15</v>
      </c>
      <c r="I37" s="13">
        <f t="shared" si="7"/>
        <v>-0.3103448275862069</v>
      </c>
    </row>
    <row r="38" spans="1:9" ht="15">
      <c r="A38" t="s">
        <v>49</v>
      </c>
      <c r="B38" s="12">
        <v>444</v>
      </c>
      <c r="C38" s="12">
        <v>348</v>
      </c>
      <c r="D38" s="12">
        <v>483</v>
      </c>
      <c r="E38" s="12">
        <v>373</v>
      </c>
      <c r="F38" s="12">
        <f t="shared" si="4"/>
        <v>-39</v>
      </c>
      <c r="G38" s="12">
        <f t="shared" si="5"/>
        <v>-25</v>
      </c>
      <c r="H38" s="13">
        <f t="shared" si="6"/>
        <v>-0.08074534161490683</v>
      </c>
      <c r="I38" s="13">
        <f t="shared" si="7"/>
        <v>-0.06702412868632708</v>
      </c>
    </row>
    <row r="39" spans="1:9" ht="15">
      <c r="A39" t="s">
        <v>50</v>
      </c>
      <c r="B39" s="12">
        <v>1796</v>
      </c>
      <c r="C39" s="12">
        <v>558</v>
      </c>
      <c r="D39" s="12">
        <v>1703</v>
      </c>
      <c r="E39" s="12">
        <v>616</v>
      </c>
      <c r="F39" s="12">
        <f t="shared" si="4"/>
        <v>93</v>
      </c>
      <c r="G39" s="12">
        <f t="shared" si="5"/>
        <v>-58</v>
      </c>
      <c r="H39" s="13">
        <f t="shared" si="6"/>
        <v>0.0546095126247798</v>
      </c>
      <c r="I39" s="13">
        <f t="shared" si="7"/>
        <v>-0.09415584415584416</v>
      </c>
    </row>
    <row r="40" spans="1:9" ht="15">
      <c r="A40" t="s">
        <v>51</v>
      </c>
      <c r="B40" s="12">
        <v>191</v>
      </c>
      <c r="C40" s="12">
        <v>100</v>
      </c>
      <c r="D40" s="12">
        <v>208</v>
      </c>
      <c r="E40" s="12">
        <v>95</v>
      </c>
      <c r="F40" s="12">
        <f t="shared" si="4"/>
        <v>-17</v>
      </c>
      <c r="G40" s="12">
        <f t="shared" si="5"/>
        <v>5</v>
      </c>
      <c r="H40" s="13">
        <f t="shared" si="6"/>
        <v>-0.08173076923076923</v>
      </c>
      <c r="I40" s="13">
        <f t="shared" si="7"/>
        <v>0.05263157894736842</v>
      </c>
    </row>
    <row r="41" spans="1:9" ht="15">
      <c r="A41" t="s">
        <v>52</v>
      </c>
      <c r="B41" s="12">
        <v>1531</v>
      </c>
      <c r="C41" s="12">
        <v>1102</v>
      </c>
      <c r="D41" s="12">
        <v>1492</v>
      </c>
      <c r="E41" s="12">
        <v>1150</v>
      </c>
      <c r="F41" s="12">
        <f t="shared" si="4"/>
        <v>39</v>
      </c>
      <c r="G41" s="12">
        <f t="shared" si="5"/>
        <v>-48</v>
      </c>
      <c r="H41" s="13">
        <f t="shared" si="6"/>
        <v>0.02613941018766756</v>
      </c>
      <c r="I41" s="13">
        <f t="shared" si="7"/>
        <v>-0.04173913043478261</v>
      </c>
    </row>
    <row r="42" spans="1:9" ht="15">
      <c r="A42" t="s">
        <v>53</v>
      </c>
      <c r="B42" s="12">
        <v>83</v>
      </c>
      <c r="C42" s="12">
        <v>69</v>
      </c>
      <c r="D42" s="12">
        <v>95</v>
      </c>
      <c r="E42" s="12">
        <v>90</v>
      </c>
      <c r="F42" s="12">
        <f t="shared" si="4"/>
        <v>-12</v>
      </c>
      <c r="G42" s="12">
        <f t="shared" si="5"/>
        <v>-21</v>
      </c>
      <c r="H42" s="13">
        <f t="shared" si="6"/>
        <v>-0.12631578947368421</v>
      </c>
      <c r="I42" s="13">
        <f t="shared" si="7"/>
        <v>-0.23333333333333334</v>
      </c>
    </row>
    <row r="43" spans="1:9" ht="15">
      <c r="A43" t="s">
        <v>54</v>
      </c>
      <c r="B43" s="12">
        <v>143</v>
      </c>
      <c r="C43" s="12">
        <v>67</v>
      </c>
      <c r="D43" s="12">
        <v>161</v>
      </c>
      <c r="E43" s="12">
        <v>88</v>
      </c>
      <c r="F43" s="12">
        <f t="shared" si="4"/>
        <v>-18</v>
      </c>
      <c r="G43" s="12">
        <f t="shared" si="5"/>
        <v>-21</v>
      </c>
      <c r="H43" s="13">
        <f t="shared" si="6"/>
        <v>-0.11180124223602485</v>
      </c>
      <c r="I43" s="13">
        <f t="shared" si="7"/>
        <v>-0.23863636363636365</v>
      </c>
    </row>
    <row r="44" spans="1:9" ht="15.75">
      <c r="A44" s="19"/>
      <c r="B44" s="19"/>
      <c r="C44" s="19"/>
      <c r="D44" s="19"/>
      <c r="E44" s="19"/>
      <c r="F44" s="19"/>
      <c r="G44" s="19"/>
      <c r="H44" s="19"/>
      <c r="I44" s="19"/>
    </row>
  </sheetData>
  <sheetProtection selectLockedCells="1" selectUnlockedCells="1"/>
  <mergeCells count="5">
    <mergeCell ref="A2:A3"/>
    <mergeCell ref="B2:C2"/>
    <mergeCell ref="D2:E2"/>
    <mergeCell ref="F2:G2"/>
    <mergeCell ref="H2:I2"/>
  </mergeCells>
  <printOptions/>
  <pageMargins left="0.7" right="0.7" top="0.75" bottom="0.75" header="0.5118055555555555" footer="0.511805555555555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B31" sqref="B31"/>
    </sheetView>
  </sheetViews>
  <sheetFormatPr defaultColWidth="9.140625" defaultRowHeight="15"/>
  <cols>
    <col min="1" max="1" width="52.7109375" style="0" customWidth="1"/>
    <col min="2" max="9" width="16.28125" style="0" customWidth="1"/>
    <col min="10" max="16384" width="8.7109375" style="0" customWidth="1"/>
  </cols>
  <sheetData>
    <row r="1" ht="15.75">
      <c r="A1" s="5" t="s">
        <v>55</v>
      </c>
    </row>
    <row r="2" spans="1:9" ht="15" customHeight="1">
      <c r="A2" s="6" t="s">
        <v>12</v>
      </c>
      <c r="B2" s="7">
        <v>2021</v>
      </c>
      <c r="C2" s="7"/>
      <c r="D2" s="7">
        <v>2020</v>
      </c>
      <c r="E2" s="7"/>
      <c r="F2" s="7" t="s">
        <v>13</v>
      </c>
      <c r="G2" s="7"/>
      <c r="H2" s="7" t="s">
        <v>14</v>
      </c>
      <c r="I2" s="7"/>
    </row>
    <row r="3" spans="1:9" ht="15">
      <c r="A3" s="6"/>
      <c r="B3" s="8" t="s">
        <v>15</v>
      </c>
      <c r="C3" s="8" t="s">
        <v>16</v>
      </c>
      <c r="D3" s="8" t="s">
        <v>15</v>
      </c>
      <c r="E3" s="8" t="s">
        <v>16</v>
      </c>
      <c r="F3" s="8" t="s">
        <v>15</v>
      </c>
      <c r="G3" s="8" t="s">
        <v>16</v>
      </c>
      <c r="H3" s="8" t="s">
        <v>15</v>
      </c>
      <c r="I3" s="8" t="s">
        <v>16</v>
      </c>
    </row>
    <row r="4" spans="1:9" ht="15">
      <c r="A4" s="9"/>
      <c r="B4" s="10"/>
      <c r="C4" s="10"/>
      <c r="D4" s="10"/>
      <c r="E4" s="10"/>
      <c r="F4" s="10"/>
      <c r="G4" s="10"/>
      <c r="H4" s="10"/>
      <c r="I4" s="10"/>
    </row>
    <row r="5" ht="15">
      <c r="A5" s="11" t="s">
        <v>17</v>
      </c>
    </row>
    <row r="6" spans="1:9" ht="15">
      <c r="A6" t="s">
        <v>18</v>
      </c>
      <c r="B6" s="12">
        <v>717</v>
      </c>
      <c r="C6" s="12">
        <v>638</v>
      </c>
      <c r="D6" s="12">
        <v>204</v>
      </c>
      <c r="E6" s="12">
        <v>177</v>
      </c>
      <c r="F6" s="12">
        <f aca="true" t="shared" si="0" ref="F6:F28">B6-D6</f>
        <v>513</v>
      </c>
      <c r="G6" s="12">
        <f aca="true" t="shared" si="1" ref="G6:G28">C6-E6</f>
        <v>461</v>
      </c>
      <c r="H6" s="13">
        <f aca="true" t="shared" si="2" ref="H6:H28">F6/D6</f>
        <v>2.514705882352941</v>
      </c>
      <c r="I6" s="13">
        <f aca="true" t="shared" si="3" ref="I6:I28">G6/E6</f>
        <v>2.6045197740112993</v>
      </c>
    </row>
    <row r="7" spans="1:9" ht="15">
      <c r="A7" t="s">
        <v>19</v>
      </c>
      <c r="B7" s="12">
        <v>2163</v>
      </c>
      <c r="C7" s="12">
        <v>1949</v>
      </c>
      <c r="D7" s="12">
        <v>2046</v>
      </c>
      <c r="E7" s="12">
        <v>1860</v>
      </c>
      <c r="F7" s="12">
        <f t="shared" si="0"/>
        <v>117</v>
      </c>
      <c r="G7" s="12">
        <f t="shared" si="1"/>
        <v>89</v>
      </c>
      <c r="H7" s="13">
        <f t="shared" si="2"/>
        <v>0.05718475073313783</v>
      </c>
      <c r="I7" s="13">
        <f t="shared" si="3"/>
        <v>0.0478494623655914</v>
      </c>
    </row>
    <row r="8" spans="1:9" ht="15">
      <c r="A8" t="s">
        <v>20</v>
      </c>
      <c r="B8" s="12">
        <v>262</v>
      </c>
      <c r="C8" s="12">
        <v>253</v>
      </c>
      <c r="D8" s="12">
        <v>230</v>
      </c>
      <c r="E8" s="12">
        <v>213</v>
      </c>
      <c r="F8" s="12">
        <f t="shared" si="0"/>
        <v>32</v>
      </c>
      <c r="G8" s="12">
        <f t="shared" si="1"/>
        <v>40</v>
      </c>
      <c r="H8" s="13">
        <f t="shared" si="2"/>
        <v>0.1391304347826087</v>
      </c>
      <c r="I8" s="13">
        <f t="shared" si="3"/>
        <v>0.18779342723004694</v>
      </c>
    </row>
    <row r="9" spans="1:9" ht="15">
      <c r="A9" t="s">
        <v>23</v>
      </c>
      <c r="B9" s="12">
        <v>245</v>
      </c>
      <c r="C9" s="12">
        <v>161</v>
      </c>
      <c r="D9" s="12">
        <v>186</v>
      </c>
      <c r="E9" s="12">
        <v>122</v>
      </c>
      <c r="F9" s="12">
        <f t="shared" si="0"/>
        <v>59</v>
      </c>
      <c r="G9" s="12">
        <f t="shared" si="1"/>
        <v>39</v>
      </c>
      <c r="H9" s="13">
        <f t="shared" si="2"/>
        <v>0.3172043010752688</v>
      </c>
      <c r="I9" s="13">
        <f t="shared" si="3"/>
        <v>0.319672131147541</v>
      </c>
    </row>
    <row r="10" spans="1:9" ht="15">
      <c r="A10" t="s">
        <v>24</v>
      </c>
      <c r="B10" s="12">
        <v>37</v>
      </c>
      <c r="C10" s="12">
        <v>30</v>
      </c>
      <c r="D10" s="12">
        <v>63</v>
      </c>
      <c r="E10" s="12">
        <v>56</v>
      </c>
      <c r="F10" s="12">
        <f t="shared" si="0"/>
        <v>-26</v>
      </c>
      <c r="G10" s="12">
        <f t="shared" si="1"/>
        <v>-26</v>
      </c>
      <c r="H10" s="13">
        <f t="shared" si="2"/>
        <v>-0.4126984126984127</v>
      </c>
      <c r="I10" s="13">
        <f t="shared" si="3"/>
        <v>-0.4642857142857143</v>
      </c>
    </row>
    <row r="11" spans="1:9" ht="15">
      <c r="A11" t="s">
        <v>25</v>
      </c>
      <c r="B11" s="12">
        <v>7428</v>
      </c>
      <c r="C11" s="12">
        <v>6948</v>
      </c>
      <c r="D11" s="12">
        <v>7489</v>
      </c>
      <c r="E11" s="12">
        <v>6957</v>
      </c>
      <c r="F11" s="12">
        <f t="shared" si="0"/>
        <v>-61</v>
      </c>
      <c r="G11" s="12">
        <f t="shared" si="1"/>
        <v>-9</v>
      </c>
      <c r="H11" s="13">
        <f t="shared" si="2"/>
        <v>-0.008145279743623982</v>
      </c>
      <c r="I11" s="13">
        <f t="shared" si="3"/>
        <v>-0.00129366106080207</v>
      </c>
    </row>
    <row r="12" spans="1:9" ht="15">
      <c r="A12" t="s">
        <v>26</v>
      </c>
      <c r="B12" s="12">
        <v>489</v>
      </c>
      <c r="C12" s="12">
        <v>439</v>
      </c>
      <c r="D12" s="12">
        <v>428</v>
      </c>
      <c r="E12" s="12">
        <v>400</v>
      </c>
      <c r="F12" s="12">
        <f t="shared" si="0"/>
        <v>61</v>
      </c>
      <c r="G12" s="12">
        <f t="shared" si="1"/>
        <v>39</v>
      </c>
      <c r="H12" s="13">
        <f t="shared" si="2"/>
        <v>0.1425233644859813</v>
      </c>
      <c r="I12" s="13">
        <f t="shared" si="3"/>
        <v>0.0975</v>
      </c>
    </row>
    <row r="13" spans="1:9" ht="15">
      <c r="A13" t="s">
        <v>27</v>
      </c>
      <c r="B13" s="12">
        <v>2929</v>
      </c>
      <c r="C13" s="12">
        <v>2608</v>
      </c>
      <c r="D13" s="12">
        <v>2642</v>
      </c>
      <c r="E13" s="12">
        <v>2410</v>
      </c>
      <c r="F13" s="12">
        <f t="shared" si="0"/>
        <v>287</v>
      </c>
      <c r="G13" s="12">
        <f t="shared" si="1"/>
        <v>198</v>
      </c>
      <c r="H13" s="13">
        <f t="shared" si="2"/>
        <v>0.10862982588947767</v>
      </c>
      <c r="I13" s="13">
        <f t="shared" si="3"/>
        <v>0.08215767634854772</v>
      </c>
    </row>
    <row r="14" spans="1:9" ht="15">
      <c r="A14" t="s">
        <v>28</v>
      </c>
      <c r="B14" s="12">
        <v>293</v>
      </c>
      <c r="C14" s="12">
        <v>254</v>
      </c>
      <c r="D14" s="12">
        <v>230</v>
      </c>
      <c r="E14" s="12">
        <v>205</v>
      </c>
      <c r="F14" s="12">
        <f t="shared" si="0"/>
        <v>63</v>
      </c>
      <c r="G14" s="12">
        <f t="shared" si="1"/>
        <v>49</v>
      </c>
      <c r="H14" s="13">
        <f t="shared" si="2"/>
        <v>0.27391304347826084</v>
      </c>
      <c r="I14" s="13">
        <f t="shared" si="3"/>
        <v>0.23902439024390243</v>
      </c>
    </row>
    <row r="15" spans="1:9" ht="15">
      <c r="A15" t="s">
        <v>29</v>
      </c>
      <c r="B15" s="12">
        <v>1290</v>
      </c>
      <c r="C15" s="12">
        <v>1133</v>
      </c>
      <c r="D15" s="12">
        <v>1220</v>
      </c>
      <c r="E15" s="12">
        <v>1132</v>
      </c>
      <c r="F15" s="12">
        <f t="shared" si="0"/>
        <v>70</v>
      </c>
      <c r="G15" s="12">
        <f t="shared" si="1"/>
        <v>1</v>
      </c>
      <c r="H15" s="13">
        <f t="shared" si="2"/>
        <v>0.05737704918032787</v>
      </c>
      <c r="I15" s="13">
        <f t="shared" si="3"/>
        <v>0.0008833922261484099</v>
      </c>
    </row>
    <row r="16" spans="1:9" ht="15">
      <c r="A16" t="s">
        <v>32</v>
      </c>
      <c r="B16" s="12">
        <v>2084</v>
      </c>
      <c r="C16" s="12">
        <v>1893</v>
      </c>
      <c r="D16" s="12">
        <v>2030</v>
      </c>
      <c r="E16" s="12">
        <v>1847</v>
      </c>
      <c r="F16" s="12">
        <f t="shared" si="0"/>
        <v>54</v>
      </c>
      <c r="G16" s="12">
        <f t="shared" si="1"/>
        <v>46</v>
      </c>
      <c r="H16" s="13">
        <f t="shared" si="2"/>
        <v>0.026600985221674877</v>
      </c>
      <c r="I16" s="13">
        <f t="shared" si="3"/>
        <v>0.02490525175961018</v>
      </c>
    </row>
    <row r="17" spans="1:9" ht="15">
      <c r="A17" t="s">
        <v>33</v>
      </c>
      <c r="B17" s="12">
        <v>3953</v>
      </c>
      <c r="C17" s="12">
        <v>3600</v>
      </c>
      <c r="D17" s="12">
        <v>3646</v>
      </c>
      <c r="E17" s="12">
        <v>3315</v>
      </c>
      <c r="F17" s="12">
        <f t="shared" si="0"/>
        <v>307</v>
      </c>
      <c r="G17" s="12">
        <f t="shared" si="1"/>
        <v>285</v>
      </c>
      <c r="H17" s="13">
        <f t="shared" si="2"/>
        <v>0.08420186505759737</v>
      </c>
      <c r="I17" s="13">
        <f t="shared" si="3"/>
        <v>0.08597285067873303</v>
      </c>
    </row>
    <row r="18" spans="1:9" ht="15">
      <c r="A18" t="s">
        <v>34</v>
      </c>
      <c r="B18" s="12">
        <v>188</v>
      </c>
      <c r="C18" s="12">
        <v>167</v>
      </c>
      <c r="D18" s="12">
        <v>238</v>
      </c>
      <c r="E18" s="12">
        <v>207</v>
      </c>
      <c r="F18" s="12">
        <f t="shared" si="0"/>
        <v>-50</v>
      </c>
      <c r="G18" s="12">
        <f t="shared" si="1"/>
        <v>-40</v>
      </c>
      <c r="H18" s="13">
        <f t="shared" si="2"/>
        <v>-0.21008403361344538</v>
      </c>
      <c r="I18" s="13">
        <f t="shared" si="3"/>
        <v>-0.1932367149758454</v>
      </c>
    </row>
    <row r="19" spans="1:9" ht="15">
      <c r="A19" t="s">
        <v>35</v>
      </c>
      <c r="B19" s="12">
        <v>1583</v>
      </c>
      <c r="C19" s="12">
        <v>1437</v>
      </c>
      <c r="D19" s="12">
        <v>1480</v>
      </c>
      <c r="E19" s="12">
        <v>1372</v>
      </c>
      <c r="F19" s="12">
        <f t="shared" si="0"/>
        <v>103</v>
      </c>
      <c r="G19" s="12">
        <f t="shared" si="1"/>
        <v>65</v>
      </c>
      <c r="H19" s="13">
        <f t="shared" si="2"/>
        <v>0.06959459459459459</v>
      </c>
      <c r="I19" s="13">
        <f t="shared" si="3"/>
        <v>0.047376093294460644</v>
      </c>
    </row>
    <row r="20" spans="1:9" ht="15">
      <c r="A20" t="s">
        <v>36</v>
      </c>
      <c r="B20" s="12">
        <v>720</v>
      </c>
      <c r="C20" s="12">
        <v>668</v>
      </c>
      <c r="D20" s="12">
        <v>623</v>
      </c>
      <c r="E20" s="12">
        <v>569</v>
      </c>
      <c r="F20" s="12">
        <f t="shared" si="0"/>
        <v>97</v>
      </c>
      <c r="G20" s="12">
        <f t="shared" si="1"/>
        <v>99</v>
      </c>
      <c r="H20" s="13">
        <f t="shared" si="2"/>
        <v>0.15569823434991975</v>
      </c>
      <c r="I20" s="13">
        <f t="shared" si="3"/>
        <v>0.17398945518453426</v>
      </c>
    </row>
    <row r="21" spans="1:9" ht="15">
      <c r="A21" t="s">
        <v>37</v>
      </c>
      <c r="B21" s="12">
        <v>532</v>
      </c>
      <c r="C21" s="12">
        <v>430</v>
      </c>
      <c r="D21" s="12">
        <v>428</v>
      </c>
      <c r="E21" s="12">
        <v>369</v>
      </c>
      <c r="F21" s="12">
        <f t="shared" si="0"/>
        <v>104</v>
      </c>
      <c r="G21" s="12">
        <f t="shared" si="1"/>
        <v>61</v>
      </c>
      <c r="H21" s="13">
        <f t="shared" si="2"/>
        <v>0.24299065420560748</v>
      </c>
      <c r="I21" s="13">
        <f t="shared" si="3"/>
        <v>0.16531165311653118</v>
      </c>
    </row>
    <row r="22" spans="1:9" ht="30">
      <c r="A22" s="20" t="s">
        <v>38</v>
      </c>
      <c r="B22" s="12">
        <v>44</v>
      </c>
      <c r="C22" s="12">
        <v>43</v>
      </c>
      <c r="D22" s="12">
        <v>75</v>
      </c>
      <c r="E22" s="12">
        <v>69</v>
      </c>
      <c r="F22" s="12">
        <f t="shared" si="0"/>
        <v>-31</v>
      </c>
      <c r="G22" s="12">
        <f t="shared" si="1"/>
        <v>-26</v>
      </c>
      <c r="H22" s="13">
        <f t="shared" si="2"/>
        <v>-0.41333333333333333</v>
      </c>
      <c r="I22" s="13">
        <f t="shared" si="3"/>
        <v>-0.37681159420289856</v>
      </c>
    </row>
    <row r="23" spans="1:9" ht="15">
      <c r="A23" t="s">
        <v>39</v>
      </c>
      <c r="B23" s="12">
        <v>2306</v>
      </c>
      <c r="C23" s="12">
        <v>1994</v>
      </c>
      <c r="D23" s="12">
        <v>2035</v>
      </c>
      <c r="E23" s="12">
        <v>1787</v>
      </c>
      <c r="F23" s="12">
        <f t="shared" si="0"/>
        <v>271</v>
      </c>
      <c r="G23" s="12">
        <f t="shared" si="1"/>
        <v>207</v>
      </c>
      <c r="H23" s="13">
        <f t="shared" si="2"/>
        <v>0.13316953316953317</v>
      </c>
      <c r="I23" s="13">
        <f t="shared" si="3"/>
        <v>0.11583659764969222</v>
      </c>
    </row>
    <row r="24" spans="1:9" ht="15">
      <c r="A24" t="s">
        <v>40</v>
      </c>
      <c r="B24" s="12">
        <v>2300</v>
      </c>
      <c r="C24" s="12">
        <v>2030</v>
      </c>
      <c r="D24" s="12">
        <v>3105</v>
      </c>
      <c r="E24" s="12">
        <v>2752</v>
      </c>
      <c r="F24" s="12">
        <f t="shared" si="0"/>
        <v>-805</v>
      </c>
      <c r="G24" s="12">
        <f t="shared" si="1"/>
        <v>-722</v>
      </c>
      <c r="H24" s="13">
        <f t="shared" si="2"/>
        <v>-0.25925925925925924</v>
      </c>
      <c r="I24" s="13">
        <f t="shared" si="3"/>
        <v>-0.2623546511627907</v>
      </c>
    </row>
    <row r="25" spans="1:9" ht="15">
      <c r="A25" t="s">
        <v>41</v>
      </c>
      <c r="B25" s="12">
        <v>3096</v>
      </c>
      <c r="C25" s="12">
        <v>2570</v>
      </c>
      <c r="D25" s="12">
        <v>3208</v>
      </c>
      <c r="E25" s="12">
        <v>2693</v>
      </c>
      <c r="F25" s="12">
        <f t="shared" si="0"/>
        <v>-112</v>
      </c>
      <c r="G25" s="12">
        <f t="shared" si="1"/>
        <v>-123</v>
      </c>
      <c r="H25" s="13">
        <f t="shared" si="2"/>
        <v>-0.034912718204488775</v>
      </c>
      <c r="I25" s="13">
        <f t="shared" si="3"/>
        <v>-0.04567396955068696</v>
      </c>
    </row>
    <row r="26" spans="1:9" ht="15">
      <c r="A26" t="s">
        <v>42</v>
      </c>
      <c r="B26" s="12">
        <v>54</v>
      </c>
      <c r="C26" s="12">
        <v>51</v>
      </c>
      <c r="D26" s="12">
        <v>69</v>
      </c>
      <c r="E26" s="12">
        <v>61</v>
      </c>
      <c r="F26" s="12">
        <f t="shared" si="0"/>
        <v>-15</v>
      </c>
      <c r="G26" s="12">
        <f t="shared" si="1"/>
        <v>-10</v>
      </c>
      <c r="H26" s="13">
        <f t="shared" si="2"/>
        <v>-0.21739130434782608</v>
      </c>
      <c r="I26" s="13">
        <f t="shared" si="3"/>
        <v>-0.16393442622950818</v>
      </c>
    </row>
    <row r="27" spans="1:9" ht="15">
      <c r="A27" t="s">
        <v>43</v>
      </c>
      <c r="B27" s="12">
        <v>104</v>
      </c>
      <c r="C27" s="12">
        <v>99</v>
      </c>
      <c r="D27" s="12">
        <v>113</v>
      </c>
      <c r="E27" s="12">
        <v>104</v>
      </c>
      <c r="F27" s="12">
        <f t="shared" si="0"/>
        <v>-9</v>
      </c>
      <c r="G27" s="12">
        <f t="shared" si="1"/>
        <v>-5</v>
      </c>
      <c r="H27" s="13">
        <f t="shared" si="2"/>
        <v>-0.07964601769911504</v>
      </c>
      <c r="I27" s="13">
        <f t="shared" si="3"/>
        <v>-0.04807692307692308</v>
      </c>
    </row>
    <row r="28" spans="1:9" ht="15">
      <c r="A28" s="2" t="s">
        <v>56</v>
      </c>
      <c r="B28" s="15">
        <f>SUM(B6:B27)</f>
        <v>32817</v>
      </c>
      <c r="C28" s="15">
        <f>SUM(C6:C27)</f>
        <v>29395</v>
      </c>
      <c r="D28" s="15">
        <f>SUM(D6:D27)</f>
        <v>31788</v>
      </c>
      <c r="E28" s="15">
        <f>SUM(E6:E27)</f>
        <v>28677</v>
      </c>
      <c r="F28" s="15">
        <f t="shared" si="0"/>
        <v>1029</v>
      </c>
      <c r="G28" s="15">
        <f t="shared" si="1"/>
        <v>718</v>
      </c>
      <c r="H28" s="16">
        <f t="shared" si="2"/>
        <v>0.03237070592676482</v>
      </c>
      <c r="I28" s="16">
        <f t="shared" si="3"/>
        <v>0.02503748648742895</v>
      </c>
    </row>
    <row r="29" spans="1:9" ht="15">
      <c r="A29" s="2"/>
      <c r="B29" s="3"/>
      <c r="C29" s="3"/>
      <c r="D29" s="15"/>
      <c r="E29" s="15"/>
      <c r="F29" s="15"/>
      <c r="G29" s="15"/>
      <c r="H29" s="16"/>
      <c r="I29" s="16"/>
    </row>
    <row r="30" spans="1:3" ht="15">
      <c r="A30" s="2" t="s">
        <v>45</v>
      </c>
      <c r="B30" s="3"/>
      <c r="C30" s="3"/>
    </row>
    <row r="31" spans="1:9" ht="15">
      <c r="A31" t="s">
        <v>48</v>
      </c>
      <c r="B31" s="12">
        <v>381</v>
      </c>
      <c r="C31" s="12">
        <v>257</v>
      </c>
      <c r="D31" s="12">
        <v>322</v>
      </c>
      <c r="E31" s="12">
        <v>240</v>
      </c>
      <c r="F31" s="12">
        <f aca="true" t="shared" si="4" ref="F31:F33">B31-D31</f>
        <v>59</v>
      </c>
      <c r="G31" s="12">
        <f aca="true" t="shared" si="5" ref="G31:G33">C31-E31</f>
        <v>17</v>
      </c>
      <c r="H31" s="13">
        <f aca="true" t="shared" si="6" ref="H31:H33">F31/D31</f>
        <v>0.18322981366459629</v>
      </c>
      <c r="I31" s="13">
        <f aca="true" t="shared" si="7" ref="I31:I33">G31/E31</f>
        <v>0.07083333333333333</v>
      </c>
    </row>
    <row r="32" spans="1:9" ht="15">
      <c r="A32" t="s">
        <v>51</v>
      </c>
      <c r="B32" s="12">
        <v>405</v>
      </c>
      <c r="C32" s="12">
        <v>358</v>
      </c>
      <c r="D32" s="12">
        <v>346</v>
      </c>
      <c r="E32" s="12">
        <v>304</v>
      </c>
      <c r="F32" s="12">
        <f t="shared" si="4"/>
        <v>59</v>
      </c>
      <c r="G32" s="12">
        <f t="shared" si="5"/>
        <v>54</v>
      </c>
      <c r="H32" s="13">
        <f t="shared" si="6"/>
        <v>0.17052023121387283</v>
      </c>
      <c r="I32" s="13">
        <f t="shared" si="7"/>
        <v>0.17763157894736842</v>
      </c>
    </row>
    <row r="33" spans="1:9" ht="15">
      <c r="A33" t="s">
        <v>52</v>
      </c>
      <c r="B33" s="12">
        <v>1196</v>
      </c>
      <c r="C33" s="12">
        <v>1069</v>
      </c>
      <c r="D33" s="12">
        <v>1072</v>
      </c>
      <c r="E33" s="12">
        <v>963</v>
      </c>
      <c r="F33" s="12">
        <f t="shared" si="4"/>
        <v>124</v>
      </c>
      <c r="G33" s="12">
        <f t="shared" si="5"/>
        <v>106</v>
      </c>
      <c r="H33" s="13">
        <f t="shared" si="6"/>
        <v>0.11567164179104478</v>
      </c>
      <c r="I33" s="13">
        <f t="shared" si="7"/>
        <v>0.11007268951194185</v>
      </c>
    </row>
    <row r="34" spans="1:9" ht="15.75">
      <c r="A34" s="19"/>
      <c r="B34" s="19"/>
      <c r="C34" s="19"/>
      <c r="D34" s="19"/>
      <c r="E34" s="19"/>
      <c r="F34" s="19"/>
      <c r="G34" s="19"/>
      <c r="H34" s="19"/>
      <c r="I34" s="19"/>
    </row>
    <row r="37" ht="15">
      <c r="A37" s="3"/>
    </row>
  </sheetData>
  <sheetProtection selectLockedCells="1" selectUnlockedCells="1"/>
  <mergeCells count="5">
    <mergeCell ref="A2:A3"/>
    <mergeCell ref="B2:C2"/>
    <mergeCell ref="D2:E2"/>
    <mergeCell ref="F2:G2"/>
    <mergeCell ref="H2:I2"/>
  </mergeCells>
  <printOptions/>
  <pageMargins left="0.7" right="0.7" top="0.75" bottom="0.75"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4" sqref="A34"/>
    </sheetView>
  </sheetViews>
  <sheetFormatPr defaultColWidth="9.140625" defaultRowHeight="15"/>
  <cols>
    <col min="1" max="1" width="35.00390625" style="0" customWidth="1"/>
    <col min="2" max="5" width="17.7109375" style="0" customWidth="1"/>
    <col min="6" max="16384" width="8.7109375" style="0" customWidth="1"/>
  </cols>
  <sheetData>
    <row r="1" spans="1:5" ht="15" customHeight="1">
      <c r="A1" s="5" t="s">
        <v>57</v>
      </c>
      <c r="B1" s="5"/>
      <c r="C1" s="5"/>
      <c r="D1" s="21"/>
      <c r="E1" s="22"/>
    </row>
    <row r="2" spans="1:5" ht="15" customHeight="1">
      <c r="A2" s="6" t="s">
        <v>58</v>
      </c>
      <c r="B2" s="7" t="s">
        <v>59</v>
      </c>
      <c r="C2" s="7"/>
      <c r="D2" s="7" t="s">
        <v>13</v>
      </c>
      <c r="E2" s="7"/>
    </row>
    <row r="3" spans="1:5" ht="15">
      <c r="A3" s="6"/>
      <c r="B3" s="8">
        <v>2021</v>
      </c>
      <c r="C3" s="8">
        <v>2020</v>
      </c>
      <c r="D3" s="8" t="s">
        <v>60</v>
      </c>
      <c r="E3" s="8" t="s">
        <v>61</v>
      </c>
    </row>
    <row r="4" spans="1:5" ht="15">
      <c r="A4" s="9"/>
      <c r="B4" s="23"/>
      <c r="C4" s="23"/>
      <c r="D4" s="23"/>
      <c r="E4" s="23"/>
    </row>
    <row r="5" spans="1:5" ht="15">
      <c r="A5" t="s">
        <v>62</v>
      </c>
      <c r="B5" s="24">
        <v>1773</v>
      </c>
      <c r="C5" s="24">
        <v>1937</v>
      </c>
      <c r="D5" s="24">
        <f aca="true" t="shared" si="0" ref="D5:D40">B5-C5</f>
        <v>-164</v>
      </c>
      <c r="E5" s="25">
        <f aca="true" t="shared" si="1" ref="E5:E40">D5/C5</f>
        <v>-0.08466701084150749</v>
      </c>
    </row>
    <row r="6" spans="1:5" ht="15">
      <c r="A6" t="s">
        <v>63</v>
      </c>
      <c r="B6" s="24">
        <v>821</v>
      </c>
      <c r="C6" s="24">
        <v>852</v>
      </c>
      <c r="D6" s="24">
        <f t="shared" si="0"/>
        <v>-31</v>
      </c>
      <c r="E6" s="25">
        <f t="shared" si="1"/>
        <v>-0.036384976525821594</v>
      </c>
    </row>
    <row r="7" spans="1:5" ht="15">
      <c r="A7" t="s">
        <v>64</v>
      </c>
      <c r="B7" s="24">
        <v>732</v>
      </c>
      <c r="C7" s="24">
        <v>709</v>
      </c>
      <c r="D7" s="24">
        <f t="shared" si="0"/>
        <v>23</v>
      </c>
      <c r="E7" s="25">
        <f t="shared" si="1"/>
        <v>0.03244005641748942</v>
      </c>
    </row>
    <row r="8" spans="1:5" ht="15">
      <c r="A8" t="s">
        <v>65</v>
      </c>
      <c r="B8" s="24">
        <v>12278</v>
      </c>
      <c r="C8" s="24">
        <v>12140</v>
      </c>
      <c r="D8" s="24">
        <f t="shared" si="0"/>
        <v>138</v>
      </c>
      <c r="E8" s="25">
        <f t="shared" si="1"/>
        <v>0.011367380560131795</v>
      </c>
    </row>
    <row r="9" spans="1:5" ht="15">
      <c r="A9" t="s">
        <v>66</v>
      </c>
      <c r="B9" s="24">
        <v>714</v>
      </c>
      <c r="C9" s="24">
        <v>688</v>
      </c>
      <c r="D9" s="24">
        <f t="shared" si="0"/>
        <v>26</v>
      </c>
      <c r="E9" s="25">
        <f t="shared" si="1"/>
        <v>0.0377906976744186</v>
      </c>
    </row>
    <row r="10" spans="1:5" ht="15">
      <c r="A10" t="s">
        <v>67</v>
      </c>
      <c r="B10" s="24">
        <v>1147</v>
      </c>
      <c r="C10" s="24">
        <v>1163</v>
      </c>
      <c r="D10" s="24">
        <f t="shared" si="0"/>
        <v>-16</v>
      </c>
      <c r="E10" s="25">
        <f t="shared" si="1"/>
        <v>-0.013757523645743766</v>
      </c>
    </row>
    <row r="11" spans="1:5" ht="15">
      <c r="A11" t="s">
        <v>68</v>
      </c>
      <c r="B11" s="24">
        <v>2915</v>
      </c>
      <c r="C11" s="24">
        <v>2821</v>
      </c>
      <c r="D11" s="24">
        <f t="shared" si="0"/>
        <v>94</v>
      </c>
      <c r="E11" s="25">
        <f t="shared" si="1"/>
        <v>0.03332151719248493</v>
      </c>
    </row>
    <row r="12" spans="1:5" ht="15">
      <c r="A12" t="s">
        <v>69</v>
      </c>
      <c r="B12" s="24">
        <v>1042</v>
      </c>
      <c r="C12" s="24">
        <v>1125</v>
      </c>
      <c r="D12" s="24">
        <f t="shared" si="0"/>
        <v>-83</v>
      </c>
      <c r="E12" s="25">
        <f t="shared" si="1"/>
        <v>-0.07377777777777778</v>
      </c>
    </row>
    <row r="13" spans="1:5" ht="15">
      <c r="A13" t="s">
        <v>70</v>
      </c>
      <c r="B13" s="24">
        <v>1015</v>
      </c>
      <c r="C13" s="24">
        <v>966</v>
      </c>
      <c r="D13" s="24">
        <f t="shared" si="0"/>
        <v>49</v>
      </c>
      <c r="E13" s="25">
        <f t="shared" si="1"/>
        <v>0.050724637681159424</v>
      </c>
    </row>
    <row r="14" spans="1:5" ht="15">
      <c r="A14" t="s">
        <v>71</v>
      </c>
      <c r="B14" s="24">
        <v>1708</v>
      </c>
      <c r="C14" s="24">
        <v>1762</v>
      </c>
      <c r="D14" s="24">
        <f t="shared" si="0"/>
        <v>-54</v>
      </c>
      <c r="E14" s="25">
        <f t="shared" si="1"/>
        <v>-0.03064699205448354</v>
      </c>
    </row>
    <row r="15" spans="1:5" ht="15">
      <c r="A15" t="s">
        <v>72</v>
      </c>
      <c r="B15" s="24">
        <v>483</v>
      </c>
      <c r="C15" s="24">
        <v>522</v>
      </c>
      <c r="D15" s="24">
        <f t="shared" si="0"/>
        <v>-39</v>
      </c>
      <c r="E15" s="25">
        <f t="shared" si="1"/>
        <v>-0.07471264367816093</v>
      </c>
    </row>
    <row r="16" spans="1:5" ht="15">
      <c r="A16" t="s">
        <v>73</v>
      </c>
      <c r="B16" s="24">
        <v>1602</v>
      </c>
      <c r="C16" s="24">
        <v>1568</v>
      </c>
      <c r="D16" s="24">
        <f t="shared" si="0"/>
        <v>34</v>
      </c>
      <c r="E16" s="25">
        <f t="shared" si="1"/>
        <v>0.021683673469387755</v>
      </c>
    </row>
    <row r="17" spans="1:5" ht="15">
      <c r="A17" t="s">
        <v>74</v>
      </c>
      <c r="B17" s="24">
        <v>2484</v>
      </c>
      <c r="C17" s="24">
        <v>2525</v>
      </c>
      <c r="D17" s="24">
        <f t="shared" si="0"/>
        <v>-41</v>
      </c>
      <c r="E17" s="25">
        <f t="shared" si="1"/>
        <v>-0.016237623762376238</v>
      </c>
    </row>
    <row r="18" spans="1:5" ht="15">
      <c r="A18" t="s">
        <v>75</v>
      </c>
      <c r="B18" s="24">
        <v>902</v>
      </c>
      <c r="C18" s="24">
        <v>960</v>
      </c>
      <c r="D18" s="24">
        <f t="shared" si="0"/>
        <v>-58</v>
      </c>
      <c r="E18" s="25">
        <f t="shared" si="1"/>
        <v>-0.06041666666666667</v>
      </c>
    </row>
    <row r="19" spans="1:5" ht="15">
      <c r="A19" t="s">
        <v>76</v>
      </c>
      <c r="B19" s="24">
        <v>1701</v>
      </c>
      <c r="C19" s="24">
        <v>1656</v>
      </c>
      <c r="D19" s="24">
        <f t="shared" si="0"/>
        <v>45</v>
      </c>
      <c r="E19" s="25">
        <f t="shared" si="1"/>
        <v>0.02717391304347826</v>
      </c>
    </row>
    <row r="20" spans="1:5" ht="15">
      <c r="A20" t="s">
        <v>77</v>
      </c>
      <c r="B20" s="24">
        <v>3034</v>
      </c>
      <c r="C20" s="24">
        <v>3027</v>
      </c>
      <c r="D20" s="24">
        <f t="shared" si="0"/>
        <v>7</v>
      </c>
      <c r="E20" s="25">
        <f t="shared" si="1"/>
        <v>0.0023125206475057814</v>
      </c>
    </row>
    <row r="21" spans="1:5" ht="15">
      <c r="A21" t="s">
        <v>78</v>
      </c>
      <c r="B21" s="24">
        <v>1649</v>
      </c>
      <c r="C21" s="24">
        <v>1609</v>
      </c>
      <c r="D21" s="24">
        <f t="shared" si="0"/>
        <v>40</v>
      </c>
      <c r="E21" s="25">
        <f t="shared" si="1"/>
        <v>0.024860161591050343</v>
      </c>
    </row>
    <row r="22" spans="1:5" ht="15">
      <c r="A22" t="s">
        <v>79</v>
      </c>
      <c r="B22" s="24">
        <v>803</v>
      </c>
      <c r="C22" s="24">
        <v>853</v>
      </c>
      <c r="D22" s="24">
        <f t="shared" si="0"/>
        <v>-50</v>
      </c>
      <c r="E22" s="25">
        <f t="shared" si="1"/>
        <v>-0.05861664712778429</v>
      </c>
    </row>
    <row r="23" spans="1:5" ht="15">
      <c r="A23" t="s">
        <v>80</v>
      </c>
      <c r="B23" s="24">
        <v>735</v>
      </c>
      <c r="C23" s="24">
        <v>715</v>
      </c>
      <c r="D23" s="24">
        <f t="shared" si="0"/>
        <v>20</v>
      </c>
      <c r="E23" s="25">
        <f t="shared" si="1"/>
        <v>0.027972027972027972</v>
      </c>
    </row>
    <row r="24" spans="1:5" ht="15">
      <c r="A24" t="s">
        <v>81</v>
      </c>
      <c r="B24" s="24">
        <v>393</v>
      </c>
      <c r="C24" s="24">
        <v>419</v>
      </c>
      <c r="D24" s="24">
        <f t="shared" si="0"/>
        <v>-26</v>
      </c>
      <c r="E24" s="25">
        <f t="shared" si="1"/>
        <v>-0.06205250596658711</v>
      </c>
    </row>
    <row r="25" spans="1:5" ht="15">
      <c r="A25" t="s">
        <v>82</v>
      </c>
      <c r="B25" s="24">
        <v>1527</v>
      </c>
      <c r="C25" s="24">
        <v>1484</v>
      </c>
      <c r="D25" s="24">
        <f t="shared" si="0"/>
        <v>43</v>
      </c>
      <c r="E25" s="25">
        <f t="shared" si="1"/>
        <v>0.028975741239892182</v>
      </c>
    </row>
    <row r="26" spans="1:5" ht="15">
      <c r="A26" t="s">
        <v>83</v>
      </c>
      <c r="B26" s="24">
        <v>2087</v>
      </c>
      <c r="C26" s="24">
        <v>1928</v>
      </c>
      <c r="D26" s="24">
        <f t="shared" si="0"/>
        <v>159</v>
      </c>
      <c r="E26" s="25">
        <f t="shared" si="1"/>
        <v>0.08246887966804979</v>
      </c>
    </row>
    <row r="27" spans="1:5" ht="15">
      <c r="A27" t="s">
        <v>84</v>
      </c>
      <c r="B27" s="24">
        <v>1648</v>
      </c>
      <c r="C27" s="24">
        <v>1712</v>
      </c>
      <c r="D27" s="24">
        <f t="shared" si="0"/>
        <v>-64</v>
      </c>
      <c r="E27" s="25">
        <f t="shared" si="1"/>
        <v>-0.037383177570093455</v>
      </c>
    </row>
    <row r="28" spans="1:5" ht="15">
      <c r="A28" t="s">
        <v>85</v>
      </c>
      <c r="B28" s="24">
        <v>5864</v>
      </c>
      <c r="C28" s="24">
        <v>5721</v>
      </c>
      <c r="D28" s="24">
        <f t="shared" si="0"/>
        <v>143</v>
      </c>
      <c r="E28" s="25">
        <f t="shared" si="1"/>
        <v>0.024995630134591853</v>
      </c>
    </row>
    <row r="29" spans="1:5" ht="15">
      <c r="A29" t="s">
        <v>86</v>
      </c>
      <c r="B29" s="24">
        <v>1825</v>
      </c>
      <c r="C29" s="24">
        <v>1824</v>
      </c>
      <c r="D29" s="24">
        <f t="shared" si="0"/>
        <v>1</v>
      </c>
      <c r="E29" s="25">
        <f t="shared" si="1"/>
        <v>0.0005482456140350877</v>
      </c>
    </row>
    <row r="30" spans="1:5" ht="15">
      <c r="A30" t="s">
        <v>87</v>
      </c>
      <c r="B30" s="24">
        <v>1414</v>
      </c>
      <c r="C30" s="24">
        <v>1404</v>
      </c>
      <c r="D30" s="24">
        <f t="shared" si="0"/>
        <v>10</v>
      </c>
      <c r="E30" s="25">
        <f t="shared" si="1"/>
        <v>0.007122507122507123</v>
      </c>
    </row>
    <row r="31" spans="1:5" ht="15">
      <c r="A31" s="26" t="s">
        <v>88</v>
      </c>
      <c r="B31" s="27">
        <v>6614</v>
      </c>
      <c r="C31" s="27">
        <v>6623</v>
      </c>
      <c r="D31" s="24">
        <f t="shared" si="0"/>
        <v>-9</v>
      </c>
      <c r="E31" s="25">
        <f t="shared" si="1"/>
        <v>-0.0013589008002415823</v>
      </c>
    </row>
    <row r="32" spans="1:5" ht="15">
      <c r="A32" s="26" t="s">
        <v>89</v>
      </c>
      <c r="B32" s="27">
        <v>3326</v>
      </c>
      <c r="C32" s="27">
        <v>3498</v>
      </c>
      <c r="D32" s="24">
        <f t="shared" si="0"/>
        <v>-172</v>
      </c>
      <c r="E32" s="25">
        <f t="shared" si="1"/>
        <v>-0.049170954831332186</v>
      </c>
    </row>
    <row r="33" spans="1:5" ht="15">
      <c r="A33" s="26" t="s">
        <v>90</v>
      </c>
      <c r="B33" s="27">
        <v>14365</v>
      </c>
      <c r="C33" s="27">
        <v>14073</v>
      </c>
      <c r="D33" s="24">
        <f t="shared" si="0"/>
        <v>292</v>
      </c>
      <c r="E33" s="25">
        <f t="shared" si="1"/>
        <v>0.02074895189369715</v>
      </c>
    </row>
    <row r="34" spans="1:5" ht="15">
      <c r="A34" s="26" t="s">
        <v>91</v>
      </c>
      <c r="B34" s="27">
        <v>27991</v>
      </c>
      <c r="C34" s="27">
        <v>27896</v>
      </c>
      <c r="D34" s="24">
        <f t="shared" si="0"/>
        <v>95</v>
      </c>
      <c r="E34" s="25">
        <f t="shared" si="1"/>
        <v>0.003405506165758532</v>
      </c>
    </row>
    <row r="35" spans="1:5" ht="15">
      <c r="A35" s="11" t="s">
        <v>92</v>
      </c>
      <c r="B35" s="28">
        <f>SUM(B31:B34)</f>
        <v>52296</v>
      </c>
      <c r="C35" s="28">
        <f>SUM(C31:C34)</f>
        <v>52090</v>
      </c>
      <c r="D35" s="28">
        <f t="shared" si="0"/>
        <v>206</v>
      </c>
      <c r="E35" s="29">
        <f t="shared" si="1"/>
        <v>0.003954693799193703</v>
      </c>
    </row>
    <row r="36" spans="1:5" ht="15">
      <c r="A36" s="17" t="s">
        <v>93</v>
      </c>
      <c r="B36" s="30">
        <v>677</v>
      </c>
      <c r="C36" s="30">
        <v>696</v>
      </c>
      <c r="D36" s="24">
        <f t="shared" si="0"/>
        <v>-19</v>
      </c>
      <c r="E36" s="25">
        <f t="shared" si="1"/>
        <v>-0.027298850574712645</v>
      </c>
    </row>
    <row r="37" spans="1:5" ht="15">
      <c r="A37" s="17" t="s">
        <v>94</v>
      </c>
      <c r="B37" s="30">
        <v>286</v>
      </c>
      <c r="C37" s="30">
        <v>226</v>
      </c>
      <c r="D37" s="24">
        <f t="shared" si="0"/>
        <v>60</v>
      </c>
      <c r="E37" s="25">
        <f t="shared" si="1"/>
        <v>0.26548672566371684</v>
      </c>
    </row>
    <row r="38" spans="1:5" ht="15">
      <c r="A38" s="17" t="s">
        <v>95</v>
      </c>
      <c r="B38" s="24">
        <v>1848</v>
      </c>
      <c r="C38" s="30">
        <v>710</v>
      </c>
      <c r="D38" s="24">
        <f t="shared" si="0"/>
        <v>1138</v>
      </c>
      <c r="E38" s="25">
        <f t="shared" si="1"/>
        <v>1.6028169014084508</v>
      </c>
    </row>
    <row r="39" spans="1:5" ht="15">
      <c r="A39" s="17" t="s">
        <v>96</v>
      </c>
      <c r="B39" s="30">
        <v>114</v>
      </c>
      <c r="C39" s="30">
        <v>93</v>
      </c>
      <c r="D39" s="24">
        <f t="shared" si="0"/>
        <v>21</v>
      </c>
      <c r="E39" s="25">
        <f t="shared" si="1"/>
        <v>0.22580645161290322</v>
      </c>
    </row>
    <row r="40" spans="1:5" ht="15">
      <c r="A40" s="2" t="s">
        <v>97</v>
      </c>
      <c r="B40" s="31">
        <f>SUM(B35:B39)</f>
        <v>55221</v>
      </c>
      <c r="C40" s="31">
        <f>SUM(C35:C39)</f>
        <v>53815</v>
      </c>
      <c r="D40" s="31">
        <f t="shared" si="0"/>
        <v>1406</v>
      </c>
      <c r="E40" s="32">
        <f t="shared" si="1"/>
        <v>0.026126544643686706</v>
      </c>
    </row>
    <row r="41" spans="1:5" ht="15">
      <c r="A41" s="33"/>
      <c r="B41" s="33"/>
      <c r="C41" s="33"/>
      <c r="D41" s="33"/>
      <c r="E41" s="33"/>
    </row>
  </sheetData>
  <sheetProtection selectLockedCells="1" selectUnlockedCells="1"/>
  <mergeCells count="3">
    <mergeCell ref="A2:A3"/>
    <mergeCell ref="B2:C2"/>
    <mergeCell ref="D2:E2"/>
  </mergeCells>
  <printOptions/>
  <pageMargins left="0.7" right="0.7" top="0.75" bottom="0.75"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13"/>
  <sheetViews>
    <sheetView workbookViewId="0" topLeftCell="A1">
      <selection activeCell="E18" sqref="E18"/>
    </sheetView>
  </sheetViews>
  <sheetFormatPr defaultColWidth="9.140625" defaultRowHeight="15"/>
  <cols>
    <col min="1" max="1" width="70.7109375" style="0" customWidth="1"/>
    <col min="2" max="7" width="10.8515625" style="0" customWidth="1"/>
    <col min="8" max="16384" width="8.7109375" style="0" customWidth="1"/>
  </cols>
  <sheetData>
    <row r="1" ht="17.25">
      <c r="A1" s="5" t="s">
        <v>98</v>
      </c>
    </row>
    <row r="2" spans="1:9" ht="15" customHeight="1">
      <c r="A2" s="34" t="s">
        <v>99</v>
      </c>
      <c r="B2" s="35">
        <v>2021</v>
      </c>
      <c r="C2" s="35"/>
      <c r="D2" s="35">
        <v>2020</v>
      </c>
      <c r="E2" s="35"/>
      <c r="F2" s="35" t="s">
        <v>13</v>
      </c>
      <c r="G2" s="35"/>
      <c r="H2" s="35" t="s">
        <v>100</v>
      </c>
      <c r="I2" s="35"/>
    </row>
    <row r="3" spans="1:9" ht="15">
      <c r="A3" s="34"/>
      <c r="B3" s="36" t="s">
        <v>101</v>
      </c>
      <c r="C3" s="36" t="s">
        <v>102</v>
      </c>
      <c r="D3" s="36" t="s">
        <v>101</v>
      </c>
      <c r="E3" s="36" t="s">
        <v>102</v>
      </c>
      <c r="F3" s="36" t="s">
        <v>101</v>
      </c>
      <c r="G3" s="36" t="s">
        <v>102</v>
      </c>
      <c r="H3" s="36" t="s">
        <v>101</v>
      </c>
      <c r="I3" s="36" t="s">
        <v>102</v>
      </c>
    </row>
    <row r="4" spans="1:9" ht="15">
      <c r="A4" s="9"/>
      <c r="B4" s="10"/>
      <c r="C4" s="10"/>
      <c r="D4" s="10"/>
      <c r="E4" s="10"/>
      <c r="F4" s="10"/>
      <c r="G4" s="10"/>
      <c r="H4" s="10"/>
      <c r="I4" s="10"/>
    </row>
    <row r="5" spans="1:9" ht="15">
      <c r="A5" t="s">
        <v>103</v>
      </c>
      <c r="B5" s="3">
        <v>10164</v>
      </c>
      <c r="C5" s="3">
        <v>5659</v>
      </c>
      <c r="D5" s="3">
        <v>8573</v>
      </c>
      <c r="E5" s="3">
        <v>5395</v>
      </c>
      <c r="F5" s="37">
        <f aca="true" t="shared" si="0" ref="F5:F10">B5-D5</f>
        <v>1591</v>
      </c>
      <c r="G5" s="37">
        <f aca="true" t="shared" si="1" ref="G5:G10">C5-E5</f>
        <v>264</v>
      </c>
      <c r="H5" s="38">
        <f aca="true" t="shared" si="2" ref="H5:H10">F5/D5</f>
        <v>0.18558264318208328</v>
      </c>
      <c r="I5" s="38">
        <f aca="true" t="shared" si="3" ref="I5:I10">G5/E5</f>
        <v>0.04893419833178869</v>
      </c>
    </row>
    <row r="6" spans="1:9" ht="15">
      <c r="A6" t="s">
        <v>104</v>
      </c>
      <c r="B6" s="3">
        <v>66700</v>
      </c>
      <c r="C6" s="3">
        <v>58245</v>
      </c>
      <c r="D6" s="3">
        <v>66057</v>
      </c>
      <c r="E6" s="3">
        <v>57042</v>
      </c>
      <c r="F6" s="37">
        <f t="shared" si="0"/>
        <v>643</v>
      </c>
      <c r="G6" s="37">
        <f t="shared" si="1"/>
        <v>1203</v>
      </c>
      <c r="H6" s="38">
        <f t="shared" si="2"/>
        <v>0.009734017590868492</v>
      </c>
      <c r="I6" s="38">
        <f t="shared" si="3"/>
        <v>0.02108972336173346</v>
      </c>
    </row>
    <row r="7" spans="1:9" ht="15">
      <c r="A7" t="s">
        <v>105</v>
      </c>
      <c r="B7" s="3">
        <v>11719</v>
      </c>
      <c r="C7" s="3">
        <v>8135</v>
      </c>
      <c r="D7" s="3">
        <v>11188</v>
      </c>
      <c r="E7" s="3">
        <v>8334</v>
      </c>
      <c r="F7" s="37">
        <f t="shared" si="0"/>
        <v>531</v>
      </c>
      <c r="G7" s="37">
        <f t="shared" si="1"/>
        <v>-199</v>
      </c>
      <c r="H7" s="38">
        <f t="shared" si="2"/>
        <v>0.047461565963532355</v>
      </c>
      <c r="I7" s="38">
        <f t="shared" si="3"/>
        <v>-0.023878089752819773</v>
      </c>
    </row>
    <row r="8" spans="1:9" ht="15">
      <c r="A8" t="s">
        <v>106</v>
      </c>
      <c r="B8" s="3">
        <v>2799</v>
      </c>
      <c r="C8" s="3">
        <v>1427</v>
      </c>
      <c r="D8" s="3">
        <v>2084</v>
      </c>
      <c r="E8" s="3">
        <v>1123</v>
      </c>
      <c r="F8" s="37">
        <f t="shared" si="0"/>
        <v>715</v>
      </c>
      <c r="G8" s="37">
        <f t="shared" si="1"/>
        <v>304</v>
      </c>
      <c r="H8" s="38">
        <f t="shared" si="2"/>
        <v>0.3430902111324376</v>
      </c>
      <c r="I8" s="38">
        <f t="shared" si="3"/>
        <v>0.27070347284060553</v>
      </c>
    </row>
    <row r="9" spans="1:9" ht="15">
      <c r="A9" t="s">
        <v>107</v>
      </c>
      <c r="B9" s="3">
        <v>7878</v>
      </c>
      <c r="C9" s="3">
        <v>4294</v>
      </c>
      <c r="D9" s="3">
        <v>7053</v>
      </c>
      <c r="E9" s="3">
        <v>4171</v>
      </c>
      <c r="F9" s="37">
        <f t="shared" si="0"/>
        <v>825</v>
      </c>
      <c r="G9" s="37">
        <f t="shared" si="1"/>
        <v>123</v>
      </c>
      <c r="H9" s="38">
        <f t="shared" si="2"/>
        <v>0.1169715014887282</v>
      </c>
      <c r="I9" s="38">
        <f t="shared" si="3"/>
        <v>0.02948933109566051</v>
      </c>
    </row>
    <row r="10" spans="1:9" ht="15">
      <c r="A10" t="s">
        <v>108</v>
      </c>
      <c r="B10" s="3">
        <v>7578</v>
      </c>
      <c r="C10" s="3">
        <v>2893</v>
      </c>
      <c r="D10" s="3">
        <v>4501</v>
      </c>
      <c r="E10" s="3">
        <v>1863</v>
      </c>
      <c r="F10" s="37">
        <f t="shared" si="0"/>
        <v>3077</v>
      </c>
      <c r="G10" s="37">
        <f t="shared" si="1"/>
        <v>1030</v>
      </c>
      <c r="H10" s="38">
        <f t="shared" si="2"/>
        <v>0.6836258609197956</v>
      </c>
      <c r="I10" s="38">
        <f t="shared" si="3"/>
        <v>0.5528717122920022</v>
      </c>
    </row>
    <row r="11" spans="1:9" ht="15">
      <c r="A11" s="33"/>
      <c r="B11" s="33"/>
      <c r="C11" s="33"/>
      <c r="D11" s="33"/>
      <c r="E11" s="33"/>
      <c r="F11" s="33"/>
      <c r="G11" s="33"/>
      <c r="H11" s="33"/>
      <c r="I11" s="33"/>
    </row>
    <row r="13" spans="1:9" ht="30.75" customHeight="1">
      <c r="A13" s="39" t="s">
        <v>109</v>
      </c>
      <c r="B13" s="39"/>
      <c r="C13" s="39"/>
      <c r="D13" s="39"/>
      <c r="E13" s="39"/>
      <c r="F13" s="39"/>
      <c r="G13" s="39"/>
      <c r="H13" s="39"/>
      <c r="I13" s="39"/>
    </row>
  </sheetData>
  <sheetProtection selectLockedCells="1" selectUnlockedCells="1"/>
  <mergeCells count="6">
    <mergeCell ref="A2:A3"/>
    <mergeCell ref="B2:C2"/>
    <mergeCell ref="D2:E2"/>
    <mergeCell ref="F2:G2"/>
    <mergeCell ref="H2:I2"/>
    <mergeCell ref="A13:I13"/>
  </mergeCells>
  <printOptions/>
  <pageMargins left="0.7" right="0.7" top="0.75" bottom="0.7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Keady</dc:creator>
  <cp:keywords/>
  <dc:description/>
  <cp:lastModifiedBy>Eileen Keleghan</cp:lastModifiedBy>
  <cp:lastPrinted>2021-09-07T08:04:43Z</cp:lastPrinted>
  <dcterms:created xsi:type="dcterms:W3CDTF">2017-08-18T18:25:41Z</dcterms:created>
  <dcterms:modified xsi:type="dcterms:W3CDTF">2021-09-07T10:49:41Z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