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Statistics\SAS\Other_Projects\Round12_Report\Round 1 Media  2022\"/>
    </mc:Choice>
  </mc:AlternateContent>
  <bookViews>
    <workbookView xWindow="0" yWindow="0" windowWidth="25200" windowHeight="9585" activeTab="4"/>
  </bookViews>
  <sheets>
    <sheet name="Comments" sheetId="6" r:id="rId1"/>
    <sheet name="Results L8 Isced" sheetId="7" r:id="rId2"/>
    <sheet name="Results L76 Isced" sheetId="8" r:id="rId3"/>
    <sheet name="County" sheetId="4" r:id="rId4"/>
    <sheet name="Qualification" sheetId="5" r:id="rId5"/>
  </sheets>
  <calcPr calcId="152511"/>
</workbook>
</file>

<file path=xl/calcChain.xml><?xml version="1.0" encoding="utf-8"?>
<calcChain xmlns="http://schemas.openxmlformats.org/spreadsheetml/2006/main">
  <c r="B35" i="4" l="1"/>
  <c r="C35" i="4" l="1"/>
  <c r="C40" i="4" s="1"/>
  <c r="E28" i="8"/>
  <c r="D28" i="8"/>
  <c r="E32" i="7"/>
  <c r="D32" i="7"/>
  <c r="E11" i="6" l="1"/>
  <c r="E10" i="6"/>
  <c r="E8" i="6"/>
  <c r="E7" i="6"/>
  <c r="C8" i="6" l="1"/>
  <c r="C7" i="6"/>
  <c r="C11" i="6"/>
  <c r="C10" i="6"/>
  <c r="B40" i="4" l="1"/>
  <c r="D39" i="4" l="1"/>
  <c r="E39" i="4" s="1"/>
  <c r="D38" i="4"/>
  <c r="E38" i="4" s="1"/>
  <c r="D37" i="4"/>
  <c r="E37" i="4" s="1"/>
  <c r="D36" i="4"/>
  <c r="E36" i="4" s="1"/>
  <c r="D34" i="4"/>
  <c r="E34" i="4" s="1"/>
  <c r="D33" i="4"/>
  <c r="E33" i="4" s="1"/>
  <c r="D32" i="4"/>
  <c r="E32" i="4" s="1"/>
  <c r="D31" i="4"/>
  <c r="E31" i="4" s="1"/>
  <c r="D30" i="4"/>
  <c r="E30" i="4" s="1"/>
  <c r="D29" i="4"/>
  <c r="E29" i="4" s="1"/>
  <c r="D28" i="4"/>
  <c r="E28" i="4" s="1"/>
  <c r="D27" i="4"/>
  <c r="E27" i="4" s="1"/>
  <c r="D26" i="4"/>
  <c r="E26" i="4" s="1"/>
  <c r="D25" i="4"/>
  <c r="E25" i="4" s="1"/>
  <c r="D24" i="4"/>
  <c r="E24" i="4" s="1"/>
  <c r="D23" i="4"/>
  <c r="E23" i="4" s="1"/>
  <c r="D22" i="4"/>
  <c r="E22" i="4" s="1"/>
  <c r="D21" i="4"/>
  <c r="E21" i="4" s="1"/>
  <c r="D20" i="4"/>
  <c r="E20" i="4" s="1"/>
  <c r="D19" i="4"/>
  <c r="E19" i="4" s="1"/>
  <c r="D18" i="4"/>
  <c r="E18" i="4" s="1"/>
  <c r="D17" i="4"/>
  <c r="E17" i="4" s="1"/>
  <c r="D16" i="4"/>
  <c r="E16" i="4" s="1"/>
  <c r="D15" i="4"/>
  <c r="E15" i="4" s="1"/>
  <c r="D14" i="4"/>
  <c r="E14" i="4" s="1"/>
  <c r="D13" i="4"/>
  <c r="E13" i="4" s="1"/>
  <c r="D12" i="4"/>
  <c r="E12" i="4" s="1"/>
  <c r="D11" i="4"/>
  <c r="E11" i="4" s="1"/>
  <c r="D10" i="4"/>
  <c r="E10" i="4" s="1"/>
  <c r="D9" i="4"/>
  <c r="E9" i="4" s="1"/>
  <c r="D8" i="4"/>
  <c r="E8" i="4" s="1"/>
  <c r="D7" i="4"/>
  <c r="E7" i="4" s="1"/>
  <c r="D6" i="4"/>
  <c r="E6" i="4" s="1"/>
  <c r="D5" i="4"/>
  <c r="E5" i="4" s="1"/>
  <c r="C28" i="8"/>
  <c r="B28" i="8"/>
  <c r="G33" i="8"/>
  <c r="I33" i="8" s="1"/>
  <c r="F33" i="8"/>
  <c r="H33" i="8" s="1"/>
  <c r="G32" i="8"/>
  <c r="I32" i="8" s="1"/>
  <c r="F32" i="8"/>
  <c r="H32" i="8" s="1"/>
  <c r="G31" i="8"/>
  <c r="I31" i="8" s="1"/>
  <c r="F31" i="8"/>
  <c r="H31" i="8" s="1"/>
  <c r="G28" i="8"/>
  <c r="I28" i="8" s="1"/>
  <c r="F28" i="8"/>
  <c r="H28" i="8" s="1"/>
  <c r="G27" i="8"/>
  <c r="I27" i="8" s="1"/>
  <c r="F27" i="8"/>
  <c r="H27" i="8" s="1"/>
  <c r="G26" i="8"/>
  <c r="I26" i="8" s="1"/>
  <c r="F26" i="8"/>
  <c r="H26" i="8" s="1"/>
  <c r="G25" i="8"/>
  <c r="I25" i="8" s="1"/>
  <c r="F25" i="8"/>
  <c r="H25" i="8" s="1"/>
  <c r="G24" i="8"/>
  <c r="I24" i="8" s="1"/>
  <c r="F24" i="8"/>
  <c r="H24" i="8" s="1"/>
  <c r="G23" i="8"/>
  <c r="I23" i="8" s="1"/>
  <c r="F23" i="8"/>
  <c r="H23" i="8" s="1"/>
  <c r="G22" i="8"/>
  <c r="I22" i="8" s="1"/>
  <c r="F22" i="8"/>
  <c r="H22" i="8" s="1"/>
  <c r="G21" i="8"/>
  <c r="I21" i="8" s="1"/>
  <c r="F21" i="8"/>
  <c r="H21" i="8" s="1"/>
  <c r="G20" i="8"/>
  <c r="I20" i="8" s="1"/>
  <c r="F20" i="8"/>
  <c r="H20" i="8" s="1"/>
  <c r="G19" i="8"/>
  <c r="I19" i="8" s="1"/>
  <c r="F19" i="8"/>
  <c r="H19" i="8" s="1"/>
  <c r="G18" i="8"/>
  <c r="I18" i="8" s="1"/>
  <c r="F18" i="8"/>
  <c r="H18" i="8" s="1"/>
  <c r="G17" i="8"/>
  <c r="I17" i="8" s="1"/>
  <c r="F17" i="8"/>
  <c r="H17" i="8" s="1"/>
  <c r="G16" i="8"/>
  <c r="I16" i="8" s="1"/>
  <c r="F16" i="8"/>
  <c r="H16" i="8" s="1"/>
  <c r="G15" i="8"/>
  <c r="I15" i="8" s="1"/>
  <c r="F15" i="8"/>
  <c r="H15" i="8" s="1"/>
  <c r="G14" i="8"/>
  <c r="I14" i="8" s="1"/>
  <c r="F14" i="8"/>
  <c r="H14" i="8" s="1"/>
  <c r="G13" i="8"/>
  <c r="I13" i="8" s="1"/>
  <c r="F13" i="8"/>
  <c r="H13" i="8" s="1"/>
  <c r="G12" i="8"/>
  <c r="I12" i="8" s="1"/>
  <c r="F12" i="8"/>
  <c r="H12" i="8" s="1"/>
  <c r="G11" i="8"/>
  <c r="I11" i="8" s="1"/>
  <c r="F11" i="8"/>
  <c r="H11" i="8" s="1"/>
  <c r="G10" i="8"/>
  <c r="I10" i="8" s="1"/>
  <c r="F10" i="8"/>
  <c r="H10" i="8" s="1"/>
  <c r="G9" i="8"/>
  <c r="I9" i="8" s="1"/>
  <c r="F9" i="8"/>
  <c r="H9" i="8" s="1"/>
  <c r="G8" i="8"/>
  <c r="I8" i="8" s="1"/>
  <c r="F8" i="8"/>
  <c r="H8" i="8" s="1"/>
  <c r="G7" i="8"/>
  <c r="I7" i="8" s="1"/>
  <c r="F7" i="8"/>
  <c r="H7" i="8" s="1"/>
  <c r="G6" i="8"/>
  <c r="I6" i="8" s="1"/>
  <c r="F6" i="8"/>
  <c r="H6" i="8" s="1"/>
  <c r="G10" i="5"/>
  <c r="I10" i="5" s="1"/>
  <c r="F10" i="5"/>
  <c r="H10" i="5" s="1"/>
  <c r="G9" i="5"/>
  <c r="I9" i="5" s="1"/>
  <c r="F9" i="5"/>
  <c r="H9" i="5" s="1"/>
  <c r="G8" i="5"/>
  <c r="I8" i="5" s="1"/>
  <c r="F8" i="5"/>
  <c r="H8" i="5" s="1"/>
  <c r="G7" i="5"/>
  <c r="I7" i="5" s="1"/>
  <c r="F7" i="5"/>
  <c r="H7" i="5" s="1"/>
  <c r="G6" i="5"/>
  <c r="I6" i="5" s="1"/>
  <c r="F6" i="5"/>
  <c r="H6" i="5" s="1"/>
  <c r="G5" i="5"/>
  <c r="I5" i="5" s="1"/>
  <c r="F5" i="5"/>
  <c r="H5" i="5" s="1"/>
  <c r="C32" i="7"/>
  <c r="B32" i="7"/>
  <c r="G43" i="7" l="1"/>
  <c r="I43" i="7" s="1"/>
  <c r="F43" i="7"/>
  <c r="H43" i="7" s="1"/>
  <c r="G42" i="7"/>
  <c r="I42" i="7" s="1"/>
  <c r="F42" i="7"/>
  <c r="H42" i="7" s="1"/>
  <c r="G41" i="7"/>
  <c r="I41" i="7" s="1"/>
  <c r="F41" i="7"/>
  <c r="H41" i="7" s="1"/>
  <c r="G40" i="7"/>
  <c r="I40" i="7" s="1"/>
  <c r="F40" i="7"/>
  <c r="H40" i="7" s="1"/>
  <c r="G39" i="7"/>
  <c r="I39" i="7" s="1"/>
  <c r="F39" i="7"/>
  <c r="H39" i="7" s="1"/>
  <c r="G38" i="7"/>
  <c r="I38" i="7" s="1"/>
  <c r="F38" i="7"/>
  <c r="H38" i="7" s="1"/>
  <c r="G37" i="7"/>
  <c r="I37" i="7" s="1"/>
  <c r="F37" i="7"/>
  <c r="H37" i="7" s="1"/>
  <c r="G36" i="7"/>
  <c r="I36" i="7" s="1"/>
  <c r="F36" i="7"/>
  <c r="H36" i="7" s="1"/>
  <c r="G35" i="7"/>
  <c r="I35" i="7" s="1"/>
  <c r="F35" i="7"/>
  <c r="H35" i="7" s="1"/>
  <c r="G32" i="7"/>
  <c r="I32" i="7" s="1"/>
  <c r="F32" i="7"/>
  <c r="H32" i="7" s="1"/>
  <c r="G31" i="7"/>
  <c r="I31" i="7" s="1"/>
  <c r="F31" i="7"/>
  <c r="H31" i="7" s="1"/>
  <c r="G30" i="7"/>
  <c r="I30" i="7" s="1"/>
  <c r="F30" i="7"/>
  <c r="H30" i="7" s="1"/>
  <c r="G29" i="7"/>
  <c r="I29" i="7" s="1"/>
  <c r="F29" i="7"/>
  <c r="H29" i="7" s="1"/>
  <c r="G28" i="7"/>
  <c r="I28" i="7" s="1"/>
  <c r="F28" i="7"/>
  <c r="H28" i="7" s="1"/>
  <c r="G27" i="7"/>
  <c r="I27" i="7" s="1"/>
  <c r="F27" i="7"/>
  <c r="H27" i="7" s="1"/>
  <c r="G26" i="7"/>
  <c r="I26" i="7" s="1"/>
  <c r="F26" i="7"/>
  <c r="H26" i="7" s="1"/>
  <c r="G25" i="7"/>
  <c r="I25" i="7" s="1"/>
  <c r="F25" i="7"/>
  <c r="H25" i="7" s="1"/>
  <c r="G24" i="7"/>
  <c r="I24" i="7" s="1"/>
  <c r="F24" i="7"/>
  <c r="H24" i="7" s="1"/>
  <c r="G23" i="7"/>
  <c r="I23" i="7" s="1"/>
  <c r="F23" i="7"/>
  <c r="H23" i="7" s="1"/>
  <c r="G22" i="7"/>
  <c r="I22" i="7" s="1"/>
  <c r="F22" i="7"/>
  <c r="H22" i="7" s="1"/>
  <c r="G21" i="7"/>
  <c r="I21" i="7" s="1"/>
  <c r="F21" i="7"/>
  <c r="H21" i="7" s="1"/>
  <c r="G20" i="7"/>
  <c r="I20" i="7" s="1"/>
  <c r="F20" i="7"/>
  <c r="H20" i="7" s="1"/>
  <c r="G19" i="7"/>
  <c r="I19" i="7" s="1"/>
  <c r="F19" i="7"/>
  <c r="H19" i="7" s="1"/>
  <c r="G18" i="7"/>
  <c r="I18" i="7" s="1"/>
  <c r="F18" i="7"/>
  <c r="H18" i="7" s="1"/>
  <c r="G17" i="7"/>
  <c r="I17" i="7" s="1"/>
  <c r="F17" i="7"/>
  <c r="H17" i="7" s="1"/>
  <c r="G16" i="7"/>
  <c r="I16" i="7" s="1"/>
  <c r="F16" i="7"/>
  <c r="H16" i="7" s="1"/>
  <c r="G15" i="7"/>
  <c r="I15" i="7" s="1"/>
  <c r="F15" i="7"/>
  <c r="H15" i="7" s="1"/>
  <c r="G14" i="7"/>
  <c r="I14" i="7" s="1"/>
  <c r="F14" i="7"/>
  <c r="H14" i="7" s="1"/>
  <c r="G13" i="7"/>
  <c r="I13" i="7" s="1"/>
  <c r="F13" i="7"/>
  <c r="H13" i="7" s="1"/>
  <c r="G12" i="7"/>
  <c r="I12" i="7" s="1"/>
  <c r="F12" i="7"/>
  <c r="H12" i="7" s="1"/>
  <c r="G11" i="7"/>
  <c r="I11" i="7" s="1"/>
  <c r="F11" i="7"/>
  <c r="H11" i="7" s="1"/>
  <c r="G10" i="7"/>
  <c r="I10" i="7" s="1"/>
  <c r="F10" i="7"/>
  <c r="H10" i="7" s="1"/>
  <c r="G9" i="7"/>
  <c r="I9" i="7" s="1"/>
  <c r="F9" i="7"/>
  <c r="H9" i="7" s="1"/>
  <c r="G8" i="7"/>
  <c r="I8" i="7" s="1"/>
  <c r="F8" i="7"/>
  <c r="H8" i="7" s="1"/>
  <c r="G7" i="7"/>
  <c r="I7" i="7" s="1"/>
  <c r="F7" i="7"/>
  <c r="H7" i="7" s="1"/>
  <c r="G6" i="7"/>
  <c r="I6" i="7" s="1"/>
  <c r="F6" i="7"/>
  <c r="H6" i="7" s="1"/>
  <c r="D40" i="4" l="1"/>
  <c r="E40" i="4" s="1"/>
  <c r="D35" i="4"/>
  <c r="E35" i="4" s="1"/>
</calcChain>
</file>

<file path=xl/sharedStrings.xml><?xml version="1.0" encoding="utf-8"?>
<sst xmlns="http://schemas.openxmlformats.org/spreadsheetml/2006/main" count="164" uniqueCount="110">
  <si>
    <t>Description</t>
  </si>
  <si>
    <t>Number</t>
  </si>
  <si>
    <t>Applicants will receive an offer in Round One.</t>
  </si>
  <si>
    <t>Level 8 total Round One offers</t>
  </si>
  <si>
    <t>Level 8 total Round One offers which were first preference</t>
  </si>
  <si>
    <t>Level 8 total Round One offers which were one of top three preferences</t>
  </si>
  <si>
    <t>Level 7/6 total Round One offers</t>
  </si>
  <si>
    <t>Level 7/6 total Round One offers which were first preference</t>
  </si>
  <si>
    <t>Level 7/6 total Round One offers which were one of top three preferences</t>
  </si>
  <si>
    <t>DONEGAL</t>
  </si>
  <si>
    <t>CAVAN</t>
  </si>
  <si>
    <t>MONAGHAN</t>
  </si>
  <si>
    <t>DUBLIN</t>
  </si>
  <si>
    <t>CARLOW</t>
  </si>
  <si>
    <t>KILKENNY</t>
  </si>
  <si>
    <t>KILDARE</t>
  </si>
  <si>
    <t>WESTMEATH</t>
  </si>
  <si>
    <t>LAOIS</t>
  </si>
  <si>
    <t>WEXFORD</t>
  </si>
  <si>
    <t>LONGFORD</t>
  </si>
  <si>
    <t>LOUTH</t>
  </si>
  <si>
    <t>MEATH</t>
  </si>
  <si>
    <t>OFFALY</t>
  </si>
  <si>
    <t>WICKLOW</t>
  </si>
  <si>
    <t>GALWAY</t>
  </si>
  <si>
    <t>MAYO</t>
  </si>
  <si>
    <t>ROSCOMMON</t>
  </si>
  <si>
    <t>SLIGO</t>
  </si>
  <si>
    <t>LEITRIM</t>
  </si>
  <si>
    <t>CLARE</t>
  </si>
  <si>
    <t>LIMERICK</t>
  </si>
  <si>
    <t>KERRY</t>
  </si>
  <si>
    <t>CORK</t>
  </si>
  <si>
    <t>TIPPERARY</t>
  </si>
  <si>
    <t>WATERFORD</t>
  </si>
  <si>
    <t>CONNACHT</t>
  </si>
  <si>
    <t>ULSTER(3)</t>
  </si>
  <si>
    <t>MUNSTER</t>
  </si>
  <si>
    <t>LEINSTER</t>
  </si>
  <si>
    <t>N-IRL</t>
  </si>
  <si>
    <t>BRITISH</t>
  </si>
  <si>
    <t>TOTAL APPLYING APPLICANTS</t>
  </si>
  <si>
    <t>26 Counties</t>
  </si>
  <si>
    <t>Mature Applicants (Over 23-years of age )</t>
  </si>
  <si>
    <t>Applicants presenting any Leaving Certificate (LC) results</t>
  </si>
  <si>
    <t>Presenting QQI FET/FETAC (NCVA)</t>
  </si>
  <si>
    <t>Presented GCE and GCSE results</t>
  </si>
  <si>
    <t>Presented with previous attendance at Higher Education</t>
  </si>
  <si>
    <t>Presenting school leaving exams other than LC, QQI FET/FETAC, and/or GC(S)E</t>
  </si>
  <si>
    <t>Total</t>
  </si>
  <si>
    <t>Offers</t>
  </si>
  <si>
    <t>Percent</t>
  </si>
  <si>
    <t>Course Classification</t>
  </si>
  <si>
    <t>Difference</t>
  </si>
  <si>
    <t>Percentage Change</t>
  </si>
  <si>
    <t>First Preferences</t>
  </si>
  <si>
    <t>Isced Narrow Field</t>
  </si>
  <si>
    <t>(011) Education</t>
  </si>
  <si>
    <t>(021) Arts</t>
  </si>
  <si>
    <t>(022) Humanities (except languages)</t>
  </si>
  <si>
    <t>(023) Languages</t>
  </si>
  <si>
    <t>(028) Interdisciplinary programmes and qualifications involving arts and humanities</t>
  </si>
  <si>
    <t>(031) Social and behavioural sciences</t>
  </si>
  <si>
    <t>(032) Journalism and information</t>
  </si>
  <si>
    <t>(041) Business and administration</t>
  </si>
  <si>
    <t>(042) Law</t>
  </si>
  <si>
    <t>(051) Biological and related sciences</t>
  </si>
  <si>
    <t>(052) Environment</t>
  </si>
  <si>
    <t>(053) Physical sciences</t>
  </si>
  <si>
    <t>(054) Mathematics and statistics</t>
  </si>
  <si>
    <t>(058) Interdisciplinary programmes and qualifications involving natural sciences, Mathematics and statistics</t>
  </si>
  <si>
    <t>(061) Information and Communication Technologies (ICTs)</t>
  </si>
  <si>
    <t>(071) Engineering and engineering trades</t>
  </si>
  <si>
    <t>(072) Manufacturing and processing</t>
  </si>
  <si>
    <t>(073) Architecture and construction</t>
  </si>
  <si>
    <t>(081) Agriculture</t>
  </si>
  <si>
    <t>(084) Veterinary</t>
  </si>
  <si>
    <t>(088) Interdisciplinary programmes and qualifications involving agriculture, forestry and veterinary</t>
  </si>
  <si>
    <t>(091) Health</t>
  </si>
  <si>
    <t>(092) Welfare</t>
  </si>
  <si>
    <t>(101) Personal services</t>
  </si>
  <si>
    <t>(102) Hygiene and occupational health services</t>
  </si>
  <si>
    <t>(104) Transport services</t>
  </si>
  <si>
    <t>Specialist Groups</t>
  </si>
  <si>
    <t>(001) Primary Education</t>
  </si>
  <si>
    <t>(002) Secondary Education</t>
  </si>
  <si>
    <t>(003) Dentistry (including Dental Nursing and Hygiene)</t>
  </si>
  <si>
    <t>(004) Medicine</t>
  </si>
  <si>
    <t>(005) Nursing and midwifery</t>
  </si>
  <si>
    <t>(006) Pharmacy (including Pharmacy Technician)</t>
  </si>
  <si>
    <t>(007) Art, Design and Media (techniques and production)</t>
  </si>
  <si>
    <t>(008) Veterinary Medicine</t>
  </si>
  <si>
    <t>(009) Physiotherapy</t>
  </si>
  <si>
    <t>Round 1 Offers</t>
  </si>
  <si>
    <t>Total Offers</t>
  </si>
  <si>
    <t xml:space="preserve">Table 1 Number of Level 8 Round 1 Offers and First Preferences by Course Classification </t>
  </si>
  <si>
    <t>Overall Stats</t>
  </si>
  <si>
    <t>Qualification Category</t>
  </si>
  <si>
    <t>% Change</t>
  </si>
  <si>
    <t>Total  Round 1 Offers</t>
  </si>
  <si>
    <t>Table 3: Round 1 Offers by address supplied by applicant</t>
  </si>
  <si>
    <t>Year</t>
  </si>
  <si>
    <t>Region</t>
  </si>
  <si>
    <t xml:space="preserve">Number </t>
  </si>
  <si>
    <t>Percentage</t>
  </si>
  <si>
    <r>
      <t>Table 4 Number Of Applicants And Offer to Date</t>
    </r>
    <r>
      <rPr>
        <b/>
        <u/>
        <vertAlign val="superscript"/>
        <sz val="11"/>
        <color theme="1"/>
        <rFont val="Calibri"/>
        <family val="2"/>
        <scheme val="minor"/>
      </rPr>
      <t>1</t>
    </r>
    <r>
      <rPr>
        <b/>
        <u/>
        <sz val="11"/>
        <color theme="1"/>
        <rFont val="Calibri"/>
        <family val="2"/>
        <scheme val="minor"/>
      </rPr>
      <t xml:space="preserve">  By Qualification Category</t>
    </r>
  </si>
  <si>
    <t xml:space="preserve">Table 2 Number of Level 7/6 Round 1 offers and First Preferences by Course Classification </t>
  </si>
  <si>
    <t>Other EU</t>
  </si>
  <si>
    <t>Other NON-EU</t>
  </si>
  <si>
    <t>1 The figures above are offers to date to applicants presenting one of the above categories and applicants may appear in several of the above categories. For example, many mature applicants also present Leaving Certificate and/or QQI FET/FETAC qualifications. Many QQI FET/FETAC applicants also present Leaving Certificate. Exam files also contain valid exam results where possible to determine but may include records that are eventually shown to be invalid i.e. applicants may say they have Leaving Cert results which have not yet been recorded such applicants are included in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</si>
</sst>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b/>
      <u/>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diagonal/>
    </border>
    <border>
      <left style="thin">
        <color auto="1"/>
      </left>
      <right style="thin">
        <color auto="1"/>
      </right>
      <top style="medium">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3" fontId="0" fillId="0" borderId="0" xfId="0" applyNumberFormat="1"/>
    <xf numFmtId="0" fontId="16" fillId="0" borderId="0" xfId="0" applyFont="1"/>
    <xf numFmtId="0" fontId="18" fillId="0" borderId="0" xfId="0" applyFont="1"/>
    <xf numFmtId="0" fontId="0" fillId="0" borderId="0" xfId="0" applyFont="1"/>
    <xf numFmtId="0" fontId="19" fillId="0" borderId="0" xfId="0" applyFont="1"/>
    <xf numFmtId="9" fontId="0" fillId="0" borderId="0" xfId="0" applyNumberFormat="1"/>
    <xf numFmtId="0" fontId="0" fillId="0" borderId="0" xfId="0" applyAlignment="1">
      <alignment horizontal="center" vertical="center" wrapText="1"/>
    </xf>
    <xf numFmtId="0" fontId="0" fillId="0" borderId="0" xfId="0" applyAlignment="1"/>
    <xf numFmtId="0" fontId="20" fillId="0" borderId="0" xfId="0" applyFont="1"/>
    <xf numFmtId="0" fontId="16" fillId="0" borderId="13" xfId="0" applyFont="1" applyBorder="1" applyAlignment="1">
      <alignment horizontal="center"/>
    </xf>
    <xf numFmtId="0" fontId="0" fillId="0" borderId="0" xfId="0" applyBorder="1" applyAlignment="1">
      <alignment horizontal="center" vertical="center" wrapText="1"/>
    </xf>
    <xf numFmtId="0" fontId="16" fillId="0" borderId="0" xfId="0" applyFont="1" applyBorder="1" applyAlignment="1">
      <alignment horizontal="center"/>
    </xf>
    <xf numFmtId="3" fontId="0" fillId="0" borderId="0" xfId="0" applyNumberFormat="1" applyAlignment="1">
      <alignment horizontal="right" indent="2"/>
    </xf>
    <xf numFmtId="9" fontId="0" fillId="0" borderId="0" xfId="0" applyNumberFormat="1" applyAlignment="1">
      <alignment horizontal="right" indent="2"/>
    </xf>
    <xf numFmtId="0" fontId="0" fillId="0" borderId="0" xfId="0" applyAlignment="1">
      <alignment wrapText="1"/>
    </xf>
    <xf numFmtId="3" fontId="16" fillId="0" borderId="0" xfId="0" applyNumberFormat="1" applyFont="1" applyAlignment="1">
      <alignment horizontal="right" indent="2"/>
    </xf>
    <xf numFmtId="9" fontId="16" fillId="0" borderId="0" xfId="0" applyNumberFormat="1" applyFont="1" applyAlignment="1">
      <alignment horizontal="right" indent="2"/>
    </xf>
    <xf numFmtId="3" fontId="0" fillId="0" borderId="0" xfId="0" applyNumberFormat="1" applyFont="1" applyAlignment="1">
      <alignment horizontal="right" indent="2"/>
    </xf>
    <xf numFmtId="0" fontId="0" fillId="0" borderId="14" xfId="0" applyBorder="1"/>
    <xf numFmtId="0" fontId="16" fillId="0" borderId="15" xfId="0" applyFont="1" applyBorder="1" applyAlignment="1">
      <alignment horizontal="center"/>
    </xf>
    <xf numFmtId="0" fontId="0" fillId="0" borderId="12" xfId="0" applyBorder="1"/>
    <xf numFmtId="3" fontId="0" fillId="0" borderId="0" xfId="0" applyNumberFormat="1" applyAlignment="1">
      <alignment vertical="center"/>
    </xf>
    <xf numFmtId="9" fontId="0" fillId="0" borderId="0" xfId="0" applyNumberFormat="1" applyAlignment="1">
      <alignment horizontal="right" vertical="center"/>
    </xf>
    <xf numFmtId="49" fontId="0" fillId="0" borderId="0" xfId="0" applyNumberFormat="1" applyAlignment="1">
      <alignment wrapText="1"/>
    </xf>
    <xf numFmtId="0" fontId="0" fillId="0" borderId="0" xfId="0" applyAlignment="1">
      <alignment horizontal="right" indent="1"/>
    </xf>
    <xf numFmtId="0" fontId="16" fillId="0" borderId="0" xfId="0" applyFont="1" applyBorder="1" applyAlignment="1">
      <alignment horizontal="right" indent="1"/>
    </xf>
    <xf numFmtId="3" fontId="0" fillId="0" borderId="0" xfId="0" applyNumberFormat="1" applyAlignment="1">
      <alignment horizontal="right" indent="1"/>
    </xf>
    <xf numFmtId="9" fontId="0" fillId="0" borderId="0" xfId="0" applyNumberFormat="1" applyAlignment="1">
      <alignment horizontal="right" indent="3"/>
    </xf>
    <xf numFmtId="3" fontId="18" fillId="0" borderId="0" xfId="0" applyNumberFormat="1" applyFont="1" applyAlignment="1">
      <alignment horizontal="right" indent="1"/>
    </xf>
    <xf numFmtId="3" fontId="19" fillId="0" borderId="0" xfId="0" applyNumberFormat="1" applyFont="1" applyAlignment="1">
      <alignment horizontal="right" indent="1"/>
    </xf>
    <xf numFmtId="9" fontId="19" fillId="0" borderId="0" xfId="0" applyNumberFormat="1" applyFont="1" applyAlignment="1">
      <alignment horizontal="right" indent="3"/>
    </xf>
    <xf numFmtId="3" fontId="16" fillId="0" borderId="0" xfId="0" applyNumberFormat="1" applyFont="1" applyAlignment="1">
      <alignment horizontal="right" indent="1"/>
    </xf>
    <xf numFmtId="9" fontId="16" fillId="0" borderId="0" xfId="0" applyNumberFormat="1" applyFont="1" applyAlignment="1">
      <alignment horizontal="right" indent="3"/>
    </xf>
    <xf numFmtId="164" fontId="16" fillId="0" borderId="0" xfId="0" applyNumberFormat="1" applyFont="1" applyAlignment="1">
      <alignment horizontal="center" wrapText="1"/>
    </xf>
    <xf numFmtId="0" fontId="16" fillId="0" borderId="10" xfId="0" applyFont="1" applyBorder="1" applyAlignment="1">
      <alignment horizontal="center" vertical="center" wrapText="1"/>
    </xf>
    <xf numFmtId="0" fontId="0" fillId="0" borderId="12" xfId="0" applyBorder="1" applyAlignment="1">
      <alignment horizontal="center" vertical="center" wrapText="1"/>
    </xf>
    <xf numFmtId="0" fontId="16" fillId="0" borderId="11" xfId="0" applyNumberFormat="1" applyFont="1" applyBorder="1" applyAlignment="1">
      <alignment horizontal="center" wrapText="1"/>
    </xf>
    <xf numFmtId="0" fontId="0" fillId="0" borderId="0" xfId="0" applyAlignment="1">
      <alignment horizontal="left" wrapText="1"/>
    </xf>
    <xf numFmtId="1" fontId="16" fillId="0" borderId="15" xfId="0" applyNumberFormat="1" applyFont="1" applyBorder="1" applyAlignment="1">
      <alignment horizontal="center" wrapText="1"/>
    </xf>
    <xf numFmtId="0" fontId="16" fillId="0" borderId="15" xfId="0" applyFont="1" applyBorder="1" applyAlignment="1">
      <alignment horizontal="center" wrapText="1"/>
    </xf>
    <xf numFmtId="0" fontId="16" fillId="0" borderId="15" xfId="0" applyFont="1" applyBorder="1" applyAlignment="1">
      <alignment horizontal="center" vertical="center" wrapText="1"/>
    </xf>
    <xf numFmtId="0" fontId="0" fillId="0" borderId="15" xfId="0"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3"/>
  <sheetViews>
    <sheetView workbookViewId="0">
      <selection activeCell="C8" sqref="C8"/>
    </sheetView>
  </sheetViews>
  <sheetFormatPr defaultRowHeight="15" x14ac:dyDescent="0.25"/>
  <cols>
    <col min="1" max="1" width="67.85546875" customWidth="1"/>
    <col min="4" max="5" width="10.7109375" customWidth="1"/>
  </cols>
  <sheetData>
    <row r="2" spans="1:5" x14ac:dyDescent="0.25">
      <c r="A2" t="s">
        <v>96</v>
      </c>
    </row>
    <row r="3" spans="1:5" x14ac:dyDescent="0.25">
      <c r="B3" s="34">
        <v>2022</v>
      </c>
      <c r="C3" s="34"/>
      <c r="D3" s="34">
        <v>2021</v>
      </c>
      <c r="E3" s="34"/>
    </row>
    <row r="4" spans="1:5" x14ac:dyDescent="0.25">
      <c r="A4" s="2" t="s">
        <v>0</v>
      </c>
      <c r="B4" s="2" t="s">
        <v>1</v>
      </c>
      <c r="C4" s="2" t="s">
        <v>51</v>
      </c>
      <c r="D4" s="2" t="s">
        <v>1</v>
      </c>
      <c r="E4" s="2" t="s">
        <v>51</v>
      </c>
    </row>
    <row r="5" spans="1:5" x14ac:dyDescent="0.25">
      <c r="A5" t="s">
        <v>2</v>
      </c>
      <c r="B5" s="1">
        <v>57296</v>
      </c>
      <c r="D5" s="1">
        <v>55221</v>
      </c>
    </row>
    <row r="6" spans="1:5" x14ac:dyDescent="0.25">
      <c r="A6" t="s">
        <v>3</v>
      </c>
      <c r="B6" s="1">
        <v>51807</v>
      </c>
      <c r="D6" s="1">
        <v>49538</v>
      </c>
    </row>
    <row r="7" spans="1:5" x14ac:dyDescent="0.25">
      <c r="A7" t="s">
        <v>4</v>
      </c>
      <c r="B7" s="1">
        <v>27947</v>
      </c>
      <c r="C7" s="6">
        <f>B7/B6</f>
        <v>0.53944447661512918</v>
      </c>
      <c r="D7" s="1">
        <v>24758</v>
      </c>
      <c r="E7" s="6">
        <f>D7/D6</f>
        <v>0.49977794824175381</v>
      </c>
    </row>
    <row r="8" spans="1:5" x14ac:dyDescent="0.25">
      <c r="A8" t="s">
        <v>5</v>
      </c>
      <c r="B8" s="1">
        <v>42268</v>
      </c>
      <c r="C8" s="6">
        <f>B8/B6</f>
        <v>0.81587430270040728</v>
      </c>
      <c r="D8" s="1">
        <v>39063</v>
      </c>
      <c r="E8" s="6">
        <f>D8/D6</f>
        <v>0.78854616657919174</v>
      </c>
    </row>
    <row r="9" spans="1:5" x14ac:dyDescent="0.25">
      <c r="A9" t="s">
        <v>6</v>
      </c>
      <c r="B9" s="1">
        <v>34087</v>
      </c>
      <c r="C9" s="6"/>
      <c r="D9" s="1">
        <v>32817</v>
      </c>
      <c r="E9" s="6"/>
    </row>
    <row r="10" spans="1:5" x14ac:dyDescent="0.25">
      <c r="A10" t="s">
        <v>7</v>
      </c>
      <c r="B10" s="1">
        <v>30354</v>
      </c>
      <c r="C10" s="6">
        <f>B10/B9</f>
        <v>0.89048610907384051</v>
      </c>
      <c r="D10" s="1">
        <v>29365</v>
      </c>
      <c r="E10" s="6">
        <f>D10/D9</f>
        <v>0.89481061644879178</v>
      </c>
    </row>
    <row r="11" spans="1:5" x14ac:dyDescent="0.25">
      <c r="A11" t="s">
        <v>8</v>
      </c>
      <c r="B11" s="1">
        <v>33559</v>
      </c>
      <c r="C11" s="6">
        <f>B11/B9</f>
        <v>0.98451022383900022</v>
      </c>
      <c r="D11" s="1">
        <v>32314</v>
      </c>
      <c r="E11" s="6">
        <f>D11/D9</f>
        <v>0.98467257823688936</v>
      </c>
    </row>
    <row r="12" spans="1:5" x14ac:dyDescent="0.25">
      <c r="B12" s="1"/>
    </row>
    <row r="13" spans="1:5" x14ac:dyDescent="0.25">
      <c r="B13" s="1"/>
    </row>
  </sheetData>
  <mergeCells count="2">
    <mergeCell ref="B3:C3"/>
    <mergeCell ref="D3:E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19" workbookViewId="0">
      <selection activeCell="B32" sqref="B32"/>
    </sheetView>
  </sheetViews>
  <sheetFormatPr defaultRowHeight="15" x14ac:dyDescent="0.25"/>
  <cols>
    <col min="1" max="1" width="51.28515625" customWidth="1"/>
    <col min="2" max="9" width="16.28515625" customWidth="1"/>
  </cols>
  <sheetData>
    <row r="1" spans="1:9" ht="15.75" thickBot="1" x14ac:dyDescent="0.3">
      <c r="A1" s="9" t="s">
        <v>95</v>
      </c>
    </row>
    <row r="2" spans="1:9" x14ac:dyDescent="0.25">
      <c r="A2" s="35" t="s">
        <v>52</v>
      </c>
      <c r="B2" s="37">
        <v>2022</v>
      </c>
      <c r="C2" s="37"/>
      <c r="D2" s="37">
        <v>2021</v>
      </c>
      <c r="E2" s="37"/>
      <c r="F2" s="37" t="s">
        <v>53</v>
      </c>
      <c r="G2" s="37"/>
      <c r="H2" s="37" t="s">
        <v>54</v>
      </c>
      <c r="I2" s="37"/>
    </row>
    <row r="3" spans="1:9" x14ac:dyDescent="0.25">
      <c r="A3" s="36"/>
      <c r="B3" s="10" t="s">
        <v>93</v>
      </c>
      <c r="C3" s="10" t="s">
        <v>55</v>
      </c>
      <c r="D3" s="10" t="s">
        <v>93</v>
      </c>
      <c r="E3" s="10" t="s">
        <v>55</v>
      </c>
      <c r="F3" s="10" t="s">
        <v>93</v>
      </c>
      <c r="G3" s="10" t="s">
        <v>55</v>
      </c>
      <c r="H3" s="10" t="s">
        <v>93</v>
      </c>
      <c r="I3" s="10" t="s">
        <v>55</v>
      </c>
    </row>
    <row r="4" spans="1:9" x14ac:dyDescent="0.25">
      <c r="A4" s="11"/>
      <c r="B4" s="12"/>
      <c r="C4" s="12"/>
      <c r="D4" s="12"/>
      <c r="E4" s="12"/>
      <c r="F4" s="12"/>
      <c r="G4" s="12"/>
      <c r="H4" s="12"/>
      <c r="I4" s="12"/>
    </row>
    <row r="5" spans="1:9" x14ac:dyDescent="0.25">
      <c r="A5" s="5" t="s">
        <v>56</v>
      </c>
    </row>
    <row r="6" spans="1:9" x14ac:dyDescent="0.25">
      <c r="A6" t="s">
        <v>57</v>
      </c>
      <c r="B6" s="13">
        <v>3073</v>
      </c>
      <c r="C6" s="13">
        <v>1838</v>
      </c>
      <c r="D6" s="13">
        <v>2982</v>
      </c>
      <c r="E6" s="13">
        <v>1662</v>
      </c>
      <c r="F6" s="13">
        <f>B6-D6</f>
        <v>91</v>
      </c>
      <c r="G6" s="13">
        <f>C6-E6</f>
        <v>176</v>
      </c>
      <c r="H6" s="14">
        <f>F6/D6</f>
        <v>3.0516431924882629E-2</v>
      </c>
      <c r="I6" s="14">
        <f>G6/E6</f>
        <v>0.10589651022864019</v>
      </c>
    </row>
    <row r="7" spans="1:9" x14ac:dyDescent="0.25">
      <c r="A7" t="s">
        <v>58</v>
      </c>
      <c r="B7" s="13">
        <v>6566</v>
      </c>
      <c r="C7" s="13">
        <v>3909</v>
      </c>
      <c r="D7" s="13">
        <v>6261</v>
      </c>
      <c r="E7" s="13">
        <v>3508</v>
      </c>
      <c r="F7" s="13">
        <f t="shared" ref="F7:G31" si="0">B7-D7</f>
        <v>305</v>
      </c>
      <c r="G7" s="13">
        <f t="shared" si="0"/>
        <v>401</v>
      </c>
      <c r="H7" s="14">
        <f t="shared" ref="H7:I31" si="1">F7/D7</f>
        <v>4.8714262897300749E-2</v>
      </c>
      <c r="I7" s="14">
        <f t="shared" si="1"/>
        <v>0.11431014823261118</v>
      </c>
    </row>
    <row r="8" spans="1:9" x14ac:dyDescent="0.25">
      <c r="A8" t="s">
        <v>59</v>
      </c>
      <c r="B8" s="13">
        <v>3380</v>
      </c>
      <c r="C8" s="13">
        <v>1658</v>
      </c>
      <c r="D8" s="13">
        <v>3063</v>
      </c>
      <c r="E8" s="13">
        <v>1461</v>
      </c>
      <c r="F8" s="13">
        <f t="shared" si="0"/>
        <v>317</v>
      </c>
      <c r="G8" s="13">
        <f t="shared" si="0"/>
        <v>197</v>
      </c>
      <c r="H8" s="14">
        <f t="shared" si="1"/>
        <v>0.10349330721514854</v>
      </c>
      <c r="I8" s="14">
        <f t="shared" si="1"/>
        <v>0.13483915126625598</v>
      </c>
    </row>
    <row r="9" spans="1:9" x14ac:dyDescent="0.25">
      <c r="A9" t="s">
        <v>60</v>
      </c>
      <c r="B9" s="13">
        <v>598</v>
      </c>
      <c r="C9" s="13">
        <v>410</v>
      </c>
      <c r="D9" s="13">
        <v>606</v>
      </c>
      <c r="E9" s="13">
        <v>407</v>
      </c>
      <c r="F9" s="13">
        <f t="shared" si="0"/>
        <v>-8</v>
      </c>
      <c r="G9" s="13">
        <f t="shared" si="0"/>
        <v>3</v>
      </c>
      <c r="H9" s="14">
        <f t="shared" si="1"/>
        <v>-1.3201320132013201E-2</v>
      </c>
      <c r="I9" s="14">
        <f t="shared" si="1"/>
        <v>7.3710073710073713E-3</v>
      </c>
    </row>
    <row r="10" spans="1:9" ht="30" x14ac:dyDescent="0.25">
      <c r="A10" s="15" t="s">
        <v>61</v>
      </c>
      <c r="B10" s="13">
        <v>60</v>
      </c>
      <c r="C10" s="13">
        <v>30</v>
      </c>
      <c r="D10" s="13">
        <v>35</v>
      </c>
      <c r="E10" s="13">
        <v>15</v>
      </c>
      <c r="F10" s="13">
        <f t="shared" si="0"/>
        <v>25</v>
      </c>
      <c r="G10" s="13">
        <f t="shared" si="0"/>
        <v>15</v>
      </c>
      <c r="H10" s="14">
        <f t="shared" si="1"/>
        <v>0.7142857142857143</v>
      </c>
      <c r="I10" s="14">
        <f t="shared" si="1"/>
        <v>1</v>
      </c>
    </row>
    <row r="11" spans="1:9" x14ac:dyDescent="0.25">
      <c r="A11" t="s">
        <v>62</v>
      </c>
      <c r="B11" s="13">
        <v>3444</v>
      </c>
      <c r="C11" s="13">
        <v>1495</v>
      </c>
      <c r="D11" s="13">
        <v>3211</v>
      </c>
      <c r="E11" s="13">
        <v>1330</v>
      </c>
      <c r="F11" s="13">
        <f t="shared" si="0"/>
        <v>233</v>
      </c>
      <c r="G11" s="13">
        <f t="shared" si="0"/>
        <v>165</v>
      </c>
      <c r="H11" s="14">
        <f t="shared" si="1"/>
        <v>7.2563064465898469E-2</v>
      </c>
      <c r="I11" s="14">
        <f t="shared" si="1"/>
        <v>0.12406015037593984</v>
      </c>
    </row>
    <row r="12" spans="1:9" x14ac:dyDescent="0.25">
      <c r="A12" t="s">
        <v>63</v>
      </c>
      <c r="B12" s="13">
        <v>284</v>
      </c>
      <c r="C12" s="13">
        <v>183</v>
      </c>
      <c r="D12" s="13">
        <v>260</v>
      </c>
      <c r="E12" s="13">
        <v>155</v>
      </c>
      <c r="F12" s="13">
        <f t="shared" si="0"/>
        <v>24</v>
      </c>
      <c r="G12" s="13">
        <f t="shared" si="0"/>
        <v>28</v>
      </c>
      <c r="H12" s="14">
        <f t="shared" si="1"/>
        <v>9.2307692307692313E-2</v>
      </c>
      <c r="I12" s="14">
        <f t="shared" si="1"/>
        <v>0.18064516129032257</v>
      </c>
    </row>
    <row r="13" spans="1:9" x14ac:dyDescent="0.25">
      <c r="A13" t="s">
        <v>64</v>
      </c>
      <c r="B13" s="13">
        <v>8098</v>
      </c>
      <c r="C13" s="13">
        <v>4420</v>
      </c>
      <c r="D13" s="13">
        <v>7781</v>
      </c>
      <c r="E13" s="13">
        <v>3874</v>
      </c>
      <c r="F13" s="13">
        <f t="shared" si="0"/>
        <v>317</v>
      </c>
      <c r="G13" s="13">
        <f t="shared" si="0"/>
        <v>546</v>
      </c>
      <c r="H13" s="14">
        <f t="shared" si="1"/>
        <v>4.0740264747461764E-2</v>
      </c>
      <c r="I13" s="14">
        <f t="shared" si="1"/>
        <v>0.14093959731543623</v>
      </c>
    </row>
    <row r="14" spans="1:9" x14ac:dyDescent="0.25">
      <c r="A14" t="s">
        <v>65</v>
      </c>
      <c r="B14" s="13">
        <v>1707</v>
      </c>
      <c r="C14" s="13">
        <v>907</v>
      </c>
      <c r="D14" s="13">
        <v>1725</v>
      </c>
      <c r="E14" s="13">
        <v>778</v>
      </c>
      <c r="F14" s="13">
        <f t="shared" si="0"/>
        <v>-18</v>
      </c>
      <c r="G14" s="13">
        <f t="shared" si="0"/>
        <v>129</v>
      </c>
      <c r="H14" s="14">
        <f t="shared" si="1"/>
        <v>-1.0434782608695653E-2</v>
      </c>
      <c r="I14" s="14">
        <f t="shared" si="1"/>
        <v>0.16580976863753213</v>
      </c>
    </row>
    <row r="15" spans="1:9" x14ac:dyDescent="0.25">
      <c r="A15" t="s">
        <v>66</v>
      </c>
      <c r="B15" s="13">
        <v>2919</v>
      </c>
      <c r="C15" s="13">
        <v>1314</v>
      </c>
      <c r="D15" s="13">
        <v>2751</v>
      </c>
      <c r="E15" s="13">
        <v>1071</v>
      </c>
      <c r="F15" s="13">
        <f t="shared" si="0"/>
        <v>168</v>
      </c>
      <c r="G15" s="13">
        <f t="shared" si="0"/>
        <v>243</v>
      </c>
      <c r="H15" s="14">
        <f t="shared" si="1"/>
        <v>6.1068702290076333E-2</v>
      </c>
      <c r="I15" s="14">
        <f t="shared" si="1"/>
        <v>0.22689075630252101</v>
      </c>
    </row>
    <row r="16" spans="1:9" x14ac:dyDescent="0.25">
      <c r="A16" t="s">
        <v>67</v>
      </c>
      <c r="B16" s="13">
        <v>607</v>
      </c>
      <c r="C16" s="13">
        <v>328</v>
      </c>
      <c r="D16" s="13">
        <v>600</v>
      </c>
      <c r="E16" s="13">
        <v>249</v>
      </c>
      <c r="F16" s="13">
        <f t="shared" si="0"/>
        <v>7</v>
      </c>
      <c r="G16" s="13">
        <f t="shared" si="0"/>
        <v>79</v>
      </c>
      <c r="H16" s="14">
        <f t="shared" si="1"/>
        <v>1.1666666666666667E-2</v>
      </c>
      <c r="I16" s="14">
        <f t="shared" si="1"/>
        <v>0.31726907630522089</v>
      </c>
    </row>
    <row r="17" spans="1:9" x14ac:dyDescent="0.25">
      <c r="A17" t="s">
        <v>68</v>
      </c>
      <c r="B17" s="13">
        <v>1256</v>
      </c>
      <c r="C17" s="13">
        <v>629</v>
      </c>
      <c r="D17" s="13">
        <v>1209</v>
      </c>
      <c r="E17" s="13">
        <v>524</v>
      </c>
      <c r="F17" s="13">
        <f t="shared" si="0"/>
        <v>47</v>
      </c>
      <c r="G17" s="13">
        <f t="shared" si="0"/>
        <v>105</v>
      </c>
      <c r="H17" s="14">
        <f t="shared" si="1"/>
        <v>3.8875103391232423E-2</v>
      </c>
      <c r="I17" s="14">
        <f t="shared" si="1"/>
        <v>0.20038167938931298</v>
      </c>
    </row>
    <row r="18" spans="1:9" x14ac:dyDescent="0.25">
      <c r="A18" t="s">
        <v>69</v>
      </c>
      <c r="B18" s="13">
        <v>447</v>
      </c>
      <c r="C18" s="13">
        <v>301</v>
      </c>
      <c r="D18" s="13">
        <v>468</v>
      </c>
      <c r="E18" s="13">
        <v>306</v>
      </c>
      <c r="F18" s="13">
        <f t="shared" si="0"/>
        <v>-21</v>
      </c>
      <c r="G18" s="13">
        <f t="shared" si="0"/>
        <v>-5</v>
      </c>
      <c r="H18" s="14">
        <f t="shared" si="1"/>
        <v>-4.4871794871794872E-2</v>
      </c>
      <c r="I18" s="14">
        <f t="shared" si="1"/>
        <v>-1.6339869281045753E-2</v>
      </c>
    </row>
    <row r="19" spans="1:9" ht="30" x14ac:dyDescent="0.25">
      <c r="A19" s="15" t="s">
        <v>70</v>
      </c>
      <c r="B19" s="13">
        <v>929</v>
      </c>
      <c r="C19" s="13">
        <v>429</v>
      </c>
      <c r="D19" s="13">
        <v>785</v>
      </c>
      <c r="E19" s="13">
        <v>329</v>
      </c>
      <c r="F19" s="13">
        <f t="shared" si="0"/>
        <v>144</v>
      </c>
      <c r="G19" s="13">
        <f t="shared" si="0"/>
        <v>100</v>
      </c>
      <c r="H19" s="14">
        <f t="shared" si="1"/>
        <v>0.18343949044585986</v>
      </c>
      <c r="I19" s="14">
        <f t="shared" si="1"/>
        <v>0.303951367781155</v>
      </c>
    </row>
    <row r="20" spans="1:9" ht="30" x14ac:dyDescent="0.25">
      <c r="A20" s="15" t="s">
        <v>71</v>
      </c>
      <c r="B20" s="13">
        <v>3378</v>
      </c>
      <c r="C20" s="13">
        <v>1817</v>
      </c>
      <c r="D20" s="13">
        <v>3089</v>
      </c>
      <c r="E20" s="13">
        <v>1626</v>
      </c>
      <c r="F20" s="13">
        <f t="shared" si="0"/>
        <v>289</v>
      </c>
      <c r="G20" s="13">
        <f t="shared" si="0"/>
        <v>191</v>
      </c>
      <c r="H20" s="14">
        <f t="shared" si="1"/>
        <v>9.3557785691162187E-2</v>
      </c>
      <c r="I20" s="14">
        <f t="shared" si="1"/>
        <v>0.11746617466174662</v>
      </c>
    </row>
    <row r="21" spans="1:9" x14ac:dyDescent="0.25">
      <c r="A21" t="s">
        <v>72</v>
      </c>
      <c r="B21" s="13">
        <v>3415</v>
      </c>
      <c r="C21" s="13">
        <v>2078</v>
      </c>
      <c r="D21" s="13">
        <v>3465</v>
      </c>
      <c r="E21" s="13">
        <v>2028</v>
      </c>
      <c r="F21" s="13">
        <f t="shared" si="0"/>
        <v>-50</v>
      </c>
      <c r="G21" s="13">
        <f t="shared" si="0"/>
        <v>50</v>
      </c>
      <c r="H21" s="14">
        <f t="shared" si="1"/>
        <v>-1.443001443001443E-2</v>
      </c>
      <c r="I21" s="14">
        <f t="shared" si="1"/>
        <v>2.465483234714004E-2</v>
      </c>
    </row>
    <row r="22" spans="1:9" x14ac:dyDescent="0.25">
      <c r="A22" t="s">
        <v>73</v>
      </c>
      <c r="B22" s="13">
        <v>288</v>
      </c>
      <c r="C22" s="13">
        <v>135</v>
      </c>
      <c r="D22" s="13">
        <v>329</v>
      </c>
      <c r="E22" s="13">
        <v>153</v>
      </c>
      <c r="F22" s="13">
        <f t="shared" si="0"/>
        <v>-41</v>
      </c>
      <c r="G22" s="13">
        <f t="shared" si="0"/>
        <v>-18</v>
      </c>
      <c r="H22" s="14">
        <f t="shared" si="1"/>
        <v>-0.12462006079027356</v>
      </c>
      <c r="I22" s="14">
        <f t="shared" si="1"/>
        <v>-0.11764705882352941</v>
      </c>
    </row>
    <row r="23" spans="1:9" x14ac:dyDescent="0.25">
      <c r="A23" t="s">
        <v>74</v>
      </c>
      <c r="B23" s="13">
        <v>2297</v>
      </c>
      <c r="C23" s="13">
        <v>1326</v>
      </c>
      <c r="D23" s="13">
        <v>2119</v>
      </c>
      <c r="E23" s="13">
        <v>1134</v>
      </c>
      <c r="F23" s="13">
        <f t="shared" si="0"/>
        <v>178</v>
      </c>
      <c r="G23" s="13">
        <f t="shared" si="0"/>
        <v>192</v>
      </c>
      <c r="H23" s="14">
        <f t="shared" si="1"/>
        <v>8.4001887682869272E-2</v>
      </c>
      <c r="I23" s="14">
        <f t="shared" si="1"/>
        <v>0.1693121693121693</v>
      </c>
    </row>
    <row r="24" spans="1:9" x14ac:dyDescent="0.25">
      <c r="A24" t="s">
        <v>75</v>
      </c>
      <c r="B24" s="13">
        <v>353</v>
      </c>
      <c r="C24" s="13">
        <v>226</v>
      </c>
      <c r="D24" s="13">
        <v>416</v>
      </c>
      <c r="E24" s="13">
        <v>265</v>
      </c>
      <c r="F24" s="13">
        <f t="shared" si="0"/>
        <v>-63</v>
      </c>
      <c r="G24" s="13">
        <f t="shared" si="0"/>
        <v>-39</v>
      </c>
      <c r="H24" s="14">
        <f t="shared" si="1"/>
        <v>-0.15144230769230768</v>
      </c>
      <c r="I24" s="14">
        <f t="shared" si="1"/>
        <v>-0.14716981132075471</v>
      </c>
    </row>
    <row r="25" spans="1:9" x14ac:dyDescent="0.25">
      <c r="A25" t="s">
        <v>76</v>
      </c>
      <c r="B25" s="13">
        <v>214</v>
      </c>
      <c r="C25" s="13">
        <v>151</v>
      </c>
      <c r="D25" s="13">
        <v>223</v>
      </c>
      <c r="E25" s="13">
        <v>133</v>
      </c>
      <c r="F25" s="13">
        <f t="shared" si="0"/>
        <v>-9</v>
      </c>
      <c r="G25" s="13">
        <f t="shared" si="0"/>
        <v>18</v>
      </c>
      <c r="H25" s="14">
        <f t="shared" si="1"/>
        <v>-4.0358744394618833E-2</v>
      </c>
      <c r="I25" s="14">
        <f t="shared" si="1"/>
        <v>0.13533834586466165</v>
      </c>
    </row>
    <row r="26" spans="1:9" ht="30" x14ac:dyDescent="0.25">
      <c r="A26" s="15" t="s">
        <v>77</v>
      </c>
      <c r="B26" s="13">
        <v>565</v>
      </c>
      <c r="C26" s="13">
        <v>335</v>
      </c>
      <c r="D26" s="13">
        <v>470</v>
      </c>
      <c r="E26" s="13">
        <v>261</v>
      </c>
      <c r="F26" s="13">
        <f t="shared" si="0"/>
        <v>95</v>
      </c>
      <c r="G26" s="13">
        <f t="shared" si="0"/>
        <v>74</v>
      </c>
      <c r="H26" s="14">
        <f t="shared" si="1"/>
        <v>0.20212765957446807</v>
      </c>
      <c r="I26" s="14">
        <f t="shared" si="1"/>
        <v>0.28352490421455939</v>
      </c>
    </row>
    <row r="27" spans="1:9" x14ac:dyDescent="0.25">
      <c r="A27" t="s">
        <v>78</v>
      </c>
      <c r="B27" s="13">
        <v>4539</v>
      </c>
      <c r="C27" s="13">
        <v>2082</v>
      </c>
      <c r="D27" s="13">
        <v>4212</v>
      </c>
      <c r="E27" s="13">
        <v>1698</v>
      </c>
      <c r="F27" s="13">
        <f t="shared" si="0"/>
        <v>327</v>
      </c>
      <c r="G27" s="13">
        <f t="shared" si="0"/>
        <v>384</v>
      </c>
      <c r="H27" s="14">
        <f t="shared" si="1"/>
        <v>7.7635327635327642E-2</v>
      </c>
      <c r="I27" s="14">
        <f t="shared" si="1"/>
        <v>0.22614840989399293</v>
      </c>
    </row>
    <row r="28" spans="1:9" x14ac:dyDescent="0.25">
      <c r="A28" t="s">
        <v>79</v>
      </c>
      <c r="B28" s="13">
        <v>1404</v>
      </c>
      <c r="C28" s="13">
        <v>811</v>
      </c>
      <c r="D28" s="13">
        <v>1555</v>
      </c>
      <c r="E28" s="13">
        <v>777</v>
      </c>
      <c r="F28" s="13">
        <f t="shared" si="0"/>
        <v>-151</v>
      </c>
      <c r="G28" s="13">
        <f t="shared" si="0"/>
        <v>34</v>
      </c>
      <c r="H28" s="14">
        <f t="shared" si="1"/>
        <v>-9.7106109324758841E-2</v>
      </c>
      <c r="I28" s="14">
        <f t="shared" si="1"/>
        <v>4.3758043758043756E-2</v>
      </c>
    </row>
    <row r="29" spans="1:9" x14ac:dyDescent="0.25">
      <c r="A29" t="s">
        <v>80</v>
      </c>
      <c r="B29" s="13">
        <v>1852</v>
      </c>
      <c r="C29" s="13">
        <v>1066</v>
      </c>
      <c r="D29" s="13">
        <v>1800</v>
      </c>
      <c r="E29" s="13">
        <v>945</v>
      </c>
      <c r="F29" s="13">
        <f t="shared" si="0"/>
        <v>52</v>
      </c>
      <c r="G29" s="13">
        <f t="shared" si="0"/>
        <v>121</v>
      </c>
      <c r="H29" s="14">
        <f t="shared" si="1"/>
        <v>2.8888888888888888E-2</v>
      </c>
      <c r="I29" s="14">
        <f t="shared" si="1"/>
        <v>0.12804232804232804</v>
      </c>
    </row>
    <row r="30" spans="1:9" x14ac:dyDescent="0.25">
      <c r="A30" t="s">
        <v>81</v>
      </c>
      <c r="B30" s="13">
        <v>91</v>
      </c>
      <c r="C30" s="13">
        <v>46</v>
      </c>
      <c r="D30" s="13">
        <v>90</v>
      </c>
      <c r="E30" s="13">
        <v>50</v>
      </c>
      <c r="F30" s="13">
        <f t="shared" si="0"/>
        <v>1</v>
      </c>
      <c r="G30" s="13">
        <f t="shared" si="0"/>
        <v>-4</v>
      </c>
      <c r="H30" s="14">
        <f t="shared" si="1"/>
        <v>1.1111111111111112E-2</v>
      </c>
      <c r="I30" s="14">
        <f t="shared" si="1"/>
        <v>-0.08</v>
      </c>
    </row>
    <row r="31" spans="1:9" x14ac:dyDescent="0.25">
      <c r="A31" t="s">
        <v>82</v>
      </c>
      <c r="B31" s="13">
        <v>43</v>
      </c>
      <c r="C31" s="13">
        <v>23</v>
      </c>
      <c r="D31" s="13">
        <v>33</v>
      </c>
      <c r="E31" s="13">
        <v>19</v>
      </c>
      <c r="F31" s="13">
        <f t="shared" si="0"/>
        <v>10</v>
      </c>
      <c r="G31" s="13">
        <f t="shared" si="0"/>
        <v>4</v>
      </c>
      <c r="H31" s="14">
        <f t="shared" si="1"/>
        <v>0.30303030303030304</v>
      </c>
      <c r="I31" s="14">
        <f t="shared" si="1"/>
        <v>0.21052631578947367</v>
      </c>
    </row>
    <row r="32" spans="1:9" x14ac:dyDescent="0.25">
      <c r="A32" s="2" t="s">
        <v>94</v>
      </c>
      <c r="B32" s="16">
        <f>SUM(B6:B31)</f>
        <v>51807</v>
      </c>
      <c r="C32" s="16">
        <f>SUM(C6:C31)</f>
        <v>27947</v>
      </c>
      <c r="D32" s="16">
        <f>SUM(D6:D31)</f>
        <v>49538</v>
      </c>
      <c r="E32" s="16">
        <f>SUM(E6:E31)</f>
        <v>24758</v>
      </c>
      <c r="F32" s="16">
        <f>B32-D32</f>
        <v>2269</v>
      </c>
      <c r="G32" s="16">
        <f>C32-E32</f>
        <v>3189</v>
      </c>
      <c r="H32" s="17">
        <f>F32/D32</f>
        <v>4.5803221769146918E-2</v>
      </c>
      <c r="I32" s="17">
        <f>G32/E32</f>
        <v>0.12880685031101058</v>
      </c>
    </row>
    <row r="33" spans="1:9" x14ac:dyDescent="0.25">
      <c r="A33" s="2"/>
      <c r="B33" s="16"/>
      <c r="C33" s="16"/>
      <c r="D33" s="16"/>
      <c r="E33" s="16"/>
      <c r="F33" s="16"/>
      <c r="G33" s="16"/>
      <c r="H33" s="17"/>
      <c r="I33" s="17"/>
    </row>
    <row r="34" spans="1:9" x14ac:dyDescent="0.25">
      <c r="A34" s="2" t="s">
        <v>83</v>
      </c>
      <c r="B34" s="16"/>
      <c r="C34" s="16"/>
      <c r="D34" s="16"/>
      <c r="E34" s="16"/>
      <c r="F34" s="16"/>
      <c r="G34" s="16"/>
      <c r="H34" s="17"/>
      <c r="I34" s="17"/>
    </row>
    <row r="35" spans="1:9" x14ac:dyDescent="0.25">
      <c r="A35" s="4" t="s">
        <v>84</v>
      </c>
      <c r="B35" s="18">
        <v>1193</v>
      </c>
      <c r="C35" s="18">
        <v>834</v>
      </c>
      <c r="D35" s="18">
        <v>1155</v>
      </c>
      <c r="E35" s="18">
        <v>803</v>
      </c>
      <c r="F35" s="13">
        <f t="shared" ref="F35:G43" si="2">B35-D35</f>
        <v>38</v>
      </c>
      <c r="G35" s="13">
        <f t="shared" si="2"/>
        <v>31</v>
      </c>
      <c r="H35" s="14">
        <f t="shared" ref="H35:I43" si="3">F35/D35</f>
        <v>3.2900432900432902E-2</v>
      </c>
      <c r="I35" s="14">
        <f t="shared" si="3"/>
        <v>3.8605230386052306E-2</v>
      </c>
    </row>
    <row r="36" spans="1:9" x14ac:dyDescent="0.25">
      <c r="A36" s="4" t="s">
        <v>85</v>
      </c>
      <c r="B36" s="18">
        <v>1234</v>
      </c>
      <c r="C36" s="18">
        <v>787</v>
      </c>
      <c r="D36" s="18">
        <v>1141</v>
      </c>
      <c r="E36" s="18">
        <v>664</v>
      </c>
      <c r="F36" s="13">
        <f t="shared" si="2"/>
        <v>93</v>
      </c>
      <c r="G36" s="13">
        <f t="shared" si="2"/>
        <v>123</v>
      </c>
      <c r="H36" s="14">
        <f t="shared" si="3"/>
        <v>8.1507449605609114E-2</v>
      </c>
      <c r="I36" s="14">
        <f t="shared" si="3"/>
        <v>0.18524096385542169</v>
      </c>
    </row>
    <row r="37" spans="1:9" x14ac:dyDescent="0.25">
      <c r="A37" s="4" t="s">
        <v>86</v>
      </c>
      <c r="B37" s="18">
        <v>53</v>
      </c>
      <c r="C37" s="18">
        <v>27</v>
      </c>
      <c r="D37" s="18">
        <v>51</v>
      </c>
      <c r="E37" s="18">
        <v>20</v>
      </c>
      <c r="F37" s="13">
        <f t="shared" si="2"/>
        <v>2</v>
      </c>
      <c r="G37" s="13">
        <f t="shared" si="2"/>
        <v>7</v>
      </c>
      <c r="H37" s="14">
        <f t="shared" si="3"/>
        <v>3.9215686274509803E-2</v>
      </c>
      <c r="I37" s="14">
        <f t="shared" si="3"/>
        <v>0.35</v>
      </c>
    </row>
    <row r="38" spans="1:9" x14ac:dyDescent="0.25">
      <c r="A38" t="s">
        <v>87</v>
      </c>
      <c r="B38" s="13">
        <v>519</v>
      </c>
      <c r="C38" s="13">
        <v>385</v>
      </c>
      <c r="D38" s="13">
        <v>444</v>
      </c>
      <c r="E38" s="13">
        <v>348</v>
      </c>
      <c r="F38" s="13">
        <f t="shared" si="2"/>
        <v>75</v>
      </c>
      <c r="G38" s="13">
        <f t="shared" si="2"/>
        <v>37</v>
      </c>
      <c r="H38" s="14">
        <f t="shared" si="3"/>
        <v>0.16891891891891891</v>
      </c>
      <c r="I38" s="14">
        <f t="shared" si="3"/>
        <v>0.10632183908045977</v>
      </c>
    </row>
    <row r="39" spans="1:9" x14ac:dyDescent="0.25">
      <c r="A39" t="s">
        <v>88</v>
      </c>
      <c r="B39" s="13">
        <v>1809</v>
      </c>
      <c r="C39" s="13">
        <v>728</v>
      </c>
      <c r="D39" s="13">
        <v>1796</v>
      </c>
      <c r="E39" s="13">
        <v>558</v>
      </c>
      <c r="F39" s="13">
        <f t="shared" si="2"/>
        <v>13</v>
      </c>
      <c r="G39" s="13">
        <f t="shared" si="2"/>
        <v>170</v>
      </c>
      <c r="H39" s="14">
        <f t="shared" si="3"/>
        <v>7.2383073496659241E-3</v>
      </c>
      <c r="I39" s="14">
        <f t="shared" si="3"/>
        <v>0.30465949820788529</v>
      </c>
    </row>
    <row r="40" spans="1:9" x14ac:dyDescent="0.25">
      <c r="A40" t="s">
        <v>89</v>
      </c>
      <c r="B40" s="13">
        <v>189</v>
      </c>
      <c r="C40" s="13">
        <v>92</v>
      </c>
      <c r="D40" s="13">
        <v>191</v>
      </c>
      <c r="E40" s="13">
        <v>100</v>
      </c>
      <c r="F40" s="13">
        <f t="shared" si="2"/>
        <v>-2</v>
      </c>
      <c r="G40" s="13">
        <f t="shared" si="2"/>
        <v>-8</v>
      </c>
      <c r="H40" s="14">
        <f t="shared" si="3"/>
        <v>-1.0471204188481676E-2</v>
      </c>
      <c r="I40" s="14">
        <f t="shared" si="3"/>
        <v>-0.08</v>
      </c>
    </row>
    <row r="41" spans="1:9" x14ac:dyDescent="0.25">
      <c r="A41" t="s">
        <v>90</v>
      </c>
      <c r="B41" s="13">
        <v>1660</v>
      </c>
      <c r="C41" s="13">
        <v>1232</v>
      </c>
      <c r="D41" s="13">
        <v>1531</v>
      </c>
      <c r="E41" s="13">
        <v>1102</v>
      </c>
      <c r="F41" s="13">
        <f t="shared" si="2"/>
        <v>129</v>
      </c>
      <c r="G41" s="13">
        <f t="shared" si="2"/>
        <v>130</v>
      </c>
      <c r="H41" s="14">
        <f t="shared" si="3"/>
        <v>8.4258654474199876E-2</v>
      </c>
      <c r="I41" s="14">
        <f t="shared" si="3"/>
        <v>0.11796733212341198</v>
      </c>
    </row>
    <row r="42" spans="1:9" x14ac:dyDescent="0.25">
      <c r="A42" t="s">
        <v>91</v>
      </c>
      <c r="B42" s="13">
        <v>89</v>
      </c>
      <c r="C42" s="13">
        <v>83</v>
      </c>
      <c r="D42" s="13">
        <v>83</v>
      </c>
      <c r="E42" s="13">
        <v>69</v>
      </c>
      <c r="F42" s="13">
        <f t="shared" si="2"/>
        <v>6</v>
      </c>
      <c r="G42" s="13">
        <f t="shared" si="2"/>
        <v>14</v>
      </c>
      <c r="H42" s="14">
        <f t="shared" si="3"/>
        <v>7.2289156626506021E-2</v>
      </c>
      <c r="I42" s="14">
        <f t="shared" si="3"/>
        <v>0.20289855072463769</v>
      </c>
    </row>
    <row r="43" spans="1:9" x14ac:dyDescent="0.25">
      <c r="A43" t="s">
        <v>92</v>
      </c>
      <c r="B43" s="13">
        <v>158</v>
      </c>
      <c r="C43" s="13">
        <v>77</v>
      </c>
      <c r="D43" s="13">
        <v>143</v>
      </c>
      <c r="E43" s="13">
        <v>67</v>
      </c>
      <c r="F43" s="13">
        <f t="shared" si="2"/>
        <v>15</v>
      </c>
      <c r="G43" s="13">
        <f t="shared" si="2"/>
        <v>10</v>
      </c>
      <c r="H43" s="14">
        <f t="shared" si="3"/>
        <v>0.1048951048951049</v>
      </c>
      <c r="I43" s="14">
        <f t="shared" si="3"/>
        <v>0.14925373134328357</v>
      </c>
    </row>
    <row r="44" spans="1:9" ht="15.75" thickBot="1" x14ac:dyDescent="0.3">
      <c r="A44" s="19"/>
      <c r="B44" s="19"/>
      <c r="C44" s="19"/>
      <c r="D44" s="19"/>
      <c r="E44" s="19"/>
      <c r="F44" s="19"/>
      <c r="G44" s="19"/>
      <c r="H44" s="19"/>
      <c r="I44" s="19"/>
    </row>
  </sheetData>
  <mergeCells count="5">
    <mergeCell ref="A2:A3"/>
    <mergeCell ref="B2:C2"/>
    <mergeCell ref="D2:E2"/>
    <mergeCell ref="F2:G2"/>
    <mergeCell ref="H2:I2"/>
  </mergeCells>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activeCell="E26" sqref="E26"/>
    </sheetView>
  </sheetViews>
  <sheetFormatPr defaultRowHeight="15" x14ac:dyDescent="0.25"/>
  <cols>
    <col min="1" max="1" width="52.7109375" customWidth="1"/>
    <col min="2" max="9" width="16.28515625" customWidth="1"/>
  </cols>
  <sheetData>
    <row r="1" spans="1:9" ht="15.75" thickBot="1" x14ac:dyDescent="0.3">
      <c r="A1" s="9" t="s">
        <v>106</v>
      </c>
    </row>
    <row r="2" spans="1:9" ht="15" customHeight="1" x14ac:dyDescent="0.25">
      <c r="A2" s="35" t="s">
        <v>52</v>
      </c>
      <c r="B2" s="37">
        <v>2022</v>
      </c>
      <c r="C2" s="37"/>
      <c r="D2" s="37">
        <v>2021</v>
      </c>
      <c r="E2" s="37"/>
      <c r="F2" s="37" t="s">
        <v>53</v>
      </c>
      <c r="G2" s="37"/>
      <c r="H2" s="37" t="s">
        <v>54</v>
      </c>
      <c r="I2" s="37"/>
    </row>
    <row r="3" spans="1:9" x14ac:dyDescent="0.25">
      <c r="A3" s="36"/>
      <c r="B3" s="10" t="s">
        <v>93</v>
      </c>
      <c r="C3" s="10" t="s">
        <v>55</v>
      </c>
      <c r="D3" s="10" t="s">
        <v>93</v>
      </c>
      <c r="E3" s="10" t="s">
        <v>55</v>
      </c>
      <c r="F3" s="10" t="s">
        <v>93</v>
      </c>
      <c r="G3" s="10" t="s">
        <v>55</v>
      </c>
      <c r="H3" s="10" t="s">
        <v>93</v>
      </c>
      <c r="I3" s="10" t="s">
        <v>55</v>
      </c>
    </row>
    <row r="4" spans="1:9" x14ac:dyDescent="0.25">
      <c r="A4" s="11"/>
      <c r="B4" s="12"/>
      <c r="C4" s="12"/>
      <c r="D4" s="12"/>
      <c r="E4" s="12"/>
      <c r="F4" s="12"/>
      <c r="G4" s="12"/>
      <c r="H4" s="12"/>
      <c r="I4" s="12"/>
    </row>
    <row r="5" spans="1:9" x14ac:dyDescent="0.25">
      <c r="A5" s="5" t="s">
        <v>56</v>
      </c>
    </row>
    <row r="6" spans="1:9" x14ac:dyDescent="0.25">
      <c r="A6" t="s">
        <v>57</v>
      </c>
      <c r="B6" s="13">
        <v>672</v>
      </c>
      <c r="C6" s="13">
        <v>600</v>
      </c>
      <c r="D6" s="13">
        <v>717</v>
      </c>
      <c r="E6" s="13">
        <v>638</v>
      </c>
      <c r="F6" s="13">
        <f>B6-D6</f>
        <v>-45</v>
      </c>
      <c r="G6" s="13">
        <f t="shared" ref="G6:G28" si="0">C6-E6</f>
        <v>-38</v>
      </c>
      <c r="H6" s="14">
        <f t="shared" ref="H6:I28" si="1">F6/D6</f>
        <v>-6.2761506276150625E-2</v>
      </c>
      <c r="I6" s="14">
        <f t="shared" si="1"/>
        <v>-5.9561128526645767E-2</v>
      </c>
    </row>
    <row r="7" spans="1:9" x14ac:dyDescent="0.25">
      <c r="A7" t="s">
        <v>58</v>
      </c>
      <c r="B7" s="13">
        <v>2462</v>
      </c>
      <c r="C7" s="13">
        <v>2195</v>
      </c>
      <c r="D7" s="13">
        <v>2163</v>
      </c>
      <c r="E7" s="13">
        <v>1949</v>
      </c>
      <c r="F7" s="13">
        <f t="shared" ref="F7:F28" si="2">B7-D7</f>
        <v>299</v>
      </c>
      <c r="G7" s="13">
        <f t="shared" si="0"/>
        <v>246</v>
      </c>
      <c r="H7" s="14">
        <f t="shared" si="1"/>
        <v>0.13823393435043921</v>
      </c>
      <c r="I7" s="14">
        <f t="shared" si="1"/>
        <v>0.12621857362750127</v>
      </c>
    </row>
    <row r="8" spans="1:9" x14ac:dyDescent="0.25">
      <c r="A8" t="s">
        <v>59</v>
      </c>
      <c r="B8" s="13">
        <v>311</v>
      </c>
      <c r="C8" s="13">
        <v>301</v>
      </c>
      <c r="D8" s="13">
        <v>262</v>
      </c>
      <c r="E8" s="13">
        <v>253</v>
      </c>
      <c r="F8" s="13">
        <f t="shared" si="2"/>
        <v>49</v>
      </c>
      <c r="G8" s="13">
        <f t="shared" si="0"/>
        <v>48</v>
      </c>
      <c r="H8" s="14">
        <f t="shared" si="1"/>
        <v>0.18702290076335878</v>
      </c>
      <c r="I8" s="14">
        <f t="shared" si="1"/>
        <v>0.18972332015810275</v>
      </c>
    </row>
    <row r="9" spans="1:9" x14ac:dyDescent="0.25">
      <c r="A9" t="s">
        <v>62</v>
      </c>
      <c r="B9" s="13">
        <v>107</v>
      </c>
      <c r="C9" s="13">
        <v>76</v>
      </c>
      <c r="D9" s="13">
        <v>245</v>
      </c>
      <c r="E9" s="13">
        <v>161</v>
      </c>
      <c r="F9" s="13">
        <f t="shared" si="2"/>
        <v>-138</v>
      </c>
      <c r="G9" s="13">
        <f t="shared" si="0"/>
        <v>-85</v>
      </c>
      <c r="H9" s="14">
        <f t="shared" si="1"/>
        <v>-0.56326530612244896</v>
      </c>
      <c r="I9" s="14">
        <f t="shared" si="1"/>
        <v>-0.52795031055900621</v>
      </c>
    </row>
    <row r="10" spans="1:9" x14ac:dyDescent="0.25">
      <c r="A10" t="s">
        <v>63</v>
      </c>
      <c r="B10" s="13">
        <v>109</v>
      </c>
      <c r="C10" s="13">
        <v>93</v>
      </c>
      <c r="D10" s="13">
        <v>37</v>
      </c>
      <c r="E10" s="13">
        <v>30</v>
      </c>
      <c r="F10" s="13">
        <f t="shared" si="2"/>
        <v>72</v>
      </c>
      <c r="G10" s="13">
        <f t="shared" si="0"/>
        <v>63</v>
      </c>
      <c r="H10" s="14">
        <f t="shared" si="1"/>
        <v>1.9459459459459461</v>
      </c>
      <c r="I10" s="14">
        <f t="shared" si="1"/>
        <v>2.1</v>
      </c>
    </row>
    <row r="11" spans="1:9" x14ac:dyDescent="0.25">
      <c r="A11" t="s">
        <v>64</v>
      </c>
      <c r="B11" s="13">
        <v>7682</v>
      </c>
      <c r="C11" s="13">
        <v>7100</v>
      </c>
      <c r="D11" s="13">
        <v>7428</v>
      </c>
      <c r="E11" s="13">
        <v>6948</v>
      </c>
      <c r="F11" s="13">
        <f t="shared" si="2"/>
        <v>254</v>
      </c>
      <c r="G11" s="13">
        <f t="shared" si="0"/>
        <v>152</v>
      </c>
      <c r="H11" s="14">
        <f t="shared" si="1"/>
        <v>3.4194938072159398E-2</v>
      </c>
      <c r="I11" s="14">
        <f t="shared" si="1"/>
        <v>2.1876799078871616E-2</v>
      </c>
    </row>
    <row r="12" spans="1:9" x14ac:dyDescent="0.25">
      <c r="A12" t="s">
        <v>65</v>
      </c>
      <c r="B12" s="13">
        <v>448</v>
      </c>
      <c r="C12" s="13">
        <v>405</v>
      </c>
      <c r="D12" s="13">
        <v>489</v>
      </c>
      <c r="E12" s="13">
        <v>439</v>
      </c>
      <c r="F12" s="13">
        <f t="shared" si="2"/>
        <v>-41</v>
      </c>
      <c r="G12" s="13">
        <f t="shared" si="0"/>
        <v>-34</v>
      </c>
      <c r="H12" s="14">
        <f t="shared" si="1"/>
        <v>-8.3844580777096112E-2</v>
      </c>
      <c r="I12" s="14">
        <f t="shared" si="1"/>
        <v>-7.7448747152619596E-2</v>
      </c>
    </row>
    <row r="13" spans="1:9" x14ac:dyDescent="0.25">
      <c r="A13" t="s">
        <v>66</v>
      </c>
      <c r="B13" s="13">
        <v>3359</v>
      </c>
      <c r="C13" s="13">
        <v>2967</v>
      </c>
      <c r="D13" s="13">
        <v>2929</v>
      </c>
      <c r="E13" s="13">
        <v>2608</v>
      </c>
      <c r="F13" s="13">
        <f t="shared" si="2"/>
        <v>430</v>
      </c>
      <c r="G13" s="13">
        <f t="shared" si="0"/>
        <v>359</v>
      </c>
      <c r="H13" s="14">
        <f t="shared" si="1"/>
        <v>0.14680778422669855</v>
      </c>
      <c r="I13" s="14">
        <f t="shared" si="1"/>
        <v>0.13765337423312884</v>
      </c>
    </row>
    <row r="14" spans="1:9" x14ac:dyDescent="0.25">
      <c r="A14" t="s">
        <v>67</v>
      </c>
      <c r="B14" s="13">
        <v>290</v>
      </c>
      <c r="C14" s="13">
        <v>261</v>
      </c>
      <c r="D14" s="13">
        <v>293</v>
      </c>
      <c r="E14" s="13">
        <v>254</v>
      </c>
      <c r="F14" s="13">
        <f t="shared" si="2"/>
        <v>-3</v>
      </c>
      <c r="G14" s="13">
        <f t="shared" si="0"/>
        <v>7</v>
      </c>
      <c r="H14" s="14">
        <f t="shared" si="1"/>
        <v>-1.0238907849829351E-2</v>
      </c>
      <c r="I14" s="14">
        <f t="shared" si="1"/>
        <v>2.7559055118110236E-2</v>
      </c>
    </row>
    <row r="15" spans="1:9" x14ac:dyDescent="0.25">
      <c r="A15" t="s">
        <v>68</v>
      </c>
      <c r="B15" s="13">
        <v>1550</v>
      </c>
      <c r="C15" s="13">
        <v>1308</v>
      </c>
      <c r="D15" s="13">
        <v>1290</v>
      </c>
      <c r="E15" s="13">
        <v>1133</v>
      </c>
      <c r="F15" s="13">
        <f t="shared" si="2"/>
        <v>260</v>
      </c>
      <c r="G15" s="13">
        <f t="shared" si="0"/>
        <v>175</v>
      </c>
      <c r="H15" s="14">
        <f t="shared" si="1"/>
        <v>0.20155038759689922</v>
      </c>
      <c r="I15" s="14">
        <f t="shared" si="1"/>
        <v>0.15445719329214475</v>
      </c>
    </row>
    <row r="16" spans="1:9" x14ac:dyDescent="0.25">
      <c r="A16" t="s">
        <v>71</v>
      </c>
      <c r="B16" s="13">
        <v>2156</v>
      </c>
      <c r="C16" s="13">
        <v>1926</v>
      </c>
      <c r="D16" s="13">
        <v>2084</v>
      </c>
      <c r="E16" s="13">
        <v>1893</v>
      </c>
      <c r="F16" s="13">
        <f t="shared" si="2"/>
        <v>72</v>
      </c>
      <c r="G16" s="13">
        <f t="shared" si="0"/>
        <v>33</v>
      </c>
      <c r="H16" s="14">
        <f t="shared" si="1"/>
        <v>3.4548944337811902E-2</v>
      </c>
      <c r="I16" s="14">
        <f t="shared" si="1"/>
        <v>1.7432646592709985E-2</v>
      </c>
    </row>
    <row r="17" spans="1:9" x14ac:dyDescent="0.25">
      <c r="A17" t="s">
        <v>72</v>
      </c>
      <c r="B17" s="13">
        <v>4008</v>
      </c>
      <c r="C17" s="13">
        <v>3641</v>
      </c>
      <c r="D17" s="13">
        <v>3953</v>
      </c>
      <c r="E17" s="13">
        <v>3600</v>
      </c>
      <c r="F17" s="13">
        <f t="shared" si="2"/>
        <v>55</v>
      </c>
      <c r="G17" s="13">
        <f t="shared" si="0"/>
        <v>41</v>
      </c>
      <c r="H17" s="14">
        <f t="shared" si="1"/>
        <v>1.3913483430306097E-2</v>
      </c>
      <c r="I17" s="14">
        <f t="shared" si="1"/>
        <v>1.1388888888888889E-2</v>
      </c>
    </row>
    <row r="18" spans="1:9" x14ac:dyDescent="0.25">
      <c r="A18" t="s">
        <v>73</v>
      </c>
      <c r="B18" s="13">
        <v>103</v>
      </c>
      <c r="C18" s="13">
        <v>85</v>
      </c>
      <c r="D18" s="13">
        <v>188</v>
      </c>
      <c r="E18" s="13">
        <v>167</v>
      </c>
      <c r="F18" s="13">
        <f t="shared" si="2"/>
        <v>-85</v>
      </c>
      <c r="G18" s="13">
        <f t="shared" si="0"/>
        <v>-82</v>
      </c>
      <c r="H18" s="14">
        <f t="shared" si="1"/>
        <v>-0.4521276595744681</v>
      </c>
      <c r="I18" s="14">
        <f t="shared" si="1"/>
        <v>-0.49101796407185627</v>
      </c>
    </row>
    <row r="19" spans="1:9" x14ac:dyDescent="0.25">
      <c r="A19" t="s">
        <v>74</v>
      </c>
      <c r="B19" s="13">
        <v>1991</v>
      </c>
      <c r="C19" s="13">
        <v>1800</v>
      </c>
      <c r="D19" s="13">
        <v>1583</v>
      </c>
      <c r="E19" s="13">
        <v>1437</v>
      </c>
      <c r="F19" s="13">
        <f t="shared" si="2"/>
        <v>408</v>
      </c>
      <c r="G19" s="13">
        <f t="shared" si="0"/>
        <v>363</v>
      </c>
      <c r="H19" s="14">
        <f t="shared" si="1"/>
        <v>0.25773847125710675</v>
      </c>
      <c r="I19" s="14">
        <f t="shared" si="1"/>
        <v>0.25260960334029225</v>
      </c>
    </row>
    <row r="20" spans="1:9" x14ac:dyDescent="0.25">
      <c r="A20" t="s">
        <v>75</v>
      </c>
      <c r="B20" s="13">
        <v>715</v>
      </c>
      <c r="C20" s="13">
        <v>631</v>
      </c>
      <c r="D20" s="13">
        <v>720</v>
      </c>
      <c r="E20" s="13">
        <v>668</v>
      </c>
      <c r="F20" s="13">
        <f t="shared" si="2"/>
        <v>-5</v>
      </c>
      <c r="G20" s="13">
        <f t="shared" si="0"/>
        <v>-37</v>
      </c>
      <c r="H20" s="14">
        <f t="shared" si="1"/>
        <v>-6.9444444444444441E-3</v>
      </c>
      <c r="I20" s="14">
        <f t="shared" si="1"/>
        <v>-5.5389221556886227E-2</v>
      </c>
    </row>
    <row r="21" spans="1:9" x14ac:dyDescent="0.25">
      <c r="A21" t="s">
        <v>76</v>
      </c>
      <c r="B21" s="13">
        <v>530</v>
      </c>
      <c r="C21" s="13">
        <v>411</v>
      </c>
      <c r="D21" s="13">
        <v>532</v>
      </c>
      <c r="E21" s="13">
        <v>430</v>
      </c>
      <c r="F21" s="13">
        <f t="shared" si="2"/>
        <v>-2</v>
      </c>
      <c r="G21" s="13">
        <f t="shared" si="0"/>
        <v>-19</v>
      </c>
      <c r="H21" s="14">
        <f t="shared" si="1"/>
        <v>-3.7593984962406013E-3</v>
      </c>
      <c r="I21" s="14">
        <f t="shared" si="1"/>
        <v>-4.4186046511627906E-2</v>
      </c>
    </row>
    <row r="22" spans="1:9" ht="30" x14ac:dyDescent="0.25">
      <c r="A22" s="24" t="s">
        <v>77</v>
      </c>
      <c r="B22" s="13">
        <v>41</v>
      </c>
      <c r="C22" s="13">
        <v>39</v>
      </c>
      <c r="D22" s="13">
        <v>44</v>
      </c>
      <c r="E22" s="13">
        <v>43</v>
      </c>
      <c r="F22" s="13">
        <f t="shared" si="2"/>
        <v>-3</v>
      </c>
      <c r="G22" s="13">
        <f t="shared" si="0"/>
        <v>-4</v>
      </c>
      <c r="H22" s="14">
        <f t="shared" si="1"/>
        <v>-6.8181818181818177E-2</v>
      </c>
      <c r="I22" s="14">
        <f t="shared" si="1"/>
        <v>-9.3023255813953487E-2</v>
      </c>
    </row>
    <row r="23" spans="1:9" x14ac:dyDescent="0.25">
      <c r="A23" t="s">
        <v>78</v>
      </c>
      <c r="B23" s="13">
        <v>2308</v>
      </c>
      <c r="C23" s="13">
        <v>1989</v>
      </c>
      <c r="D23" s="13">
        <v>2306</v>
      </c>
      <c r="E23" s="13">
        <v>1994</v>
      </c>
      <c r="F23" s="13">
        <f t="shared" si="2"/>
        <v>2</v>
      </c>
      <c r="G23" s="13">
        <f t="shared" si="0"/>
        <v>-5</v>
      </c>
      <c r="H23" s="14">
        <f t="shared" si="1"/>
        <v>8.6730268863833475E-4</v>
      </c>
      <c r="I23" s="14">
        <f t="shared" si="1"/>
        <v>-2.5075225677031092E-3</v>
      </c>
    </row>
    <row r="24" spans="1:9" x14ac:dyDescent="0.25">
      <c r="A24" t="s">
        <v>79</v>
      </c>
      <c r="B24" s="13">
        <v>2164</v>
      </c>
      <c r="C24" s="13">
        <v>1886</v>
      </c>
      <c r="D24" s="13">
        <v>2300</v>
      </c>
      <c r="E24" s="13">
        <v>2030</v>
      </c>
      <c r="F24" s="13">
        <f t="shared" si="2"/>
        <v>-136</v>
      </c>
      <c r="G24" s="13">
        <f t="shared" si="0"/>
        <v>-144</v>
      </c>
      <c r="H24" s="14">
        <f t="shared" si="1"/>
        <v>-5.9130434782608696E-2</v>
      </c>
      <c r="I24" s="14">
        <f t="shared" si="1"/>
        <v>-7.093596059113301E-2</v>
      </c>
    </row>
    <row r="25" spans="1:9" x14ac:dyDescent="0.25">
      <c r="A25" t="s">
        <v>80</v>
      </c>
      <c r="B25" s="13">
        <v>2935</v>
      </c>
      <c r="C25" s="13">
        <v>2504</v>
      </c>
      <c r="D25" s="13">
        <v>3096</v>
      </c>
      <c r="E25" s="13">
        <v>2570</v>
      </c>
      <c r="F25" s="13">
        <f t="shared" si="2"/>
        <v>-161</v>
      </c>
      <c r="G25" s="13">
        <f t="shared" si="0"/>
        <v>-66</v>
      </c>
      <c r="H25" s="14">
        <f t="shared" si="1"/>
        <v>-5.2002583979328165E-2</v>
      </c>
      <c r="I25" s="14">
        <f t="shared" si="1"/>
        <v>-2.5680933852140077E-2</v>
      </c>
    </row>
    <row r="26" spans="1:9" x14ac:dyDescent="0.25">
      <c r="A26" t="s">
        <v>81</v>
      </c>
      <c r="B26" s="13">
        <v>63</v>
      </c>
      <c r="C26" s="13">
        <v>60</v>
      </c>
      <c r="D26" s="13">
        <v>54</v>
      </c>
      <c r="E26" s="13">
        <v>51</v>
      </c>
      <c r="F26" s="13">
        <f t="shared" si="2"/>
        <v>9</v>
      </c>
      <c r="G26" s="13">
        <f t="shared" si="0"/>
        <v>9</v>
      </c>
      <c r="H26" s="14">
        <f t="shared" si="1"/>
        <v>0.16666666666666666</v>
      </c>
      <c r="I26" s="14">
        <f t="shared" si="1"/>
        <v>0.17647058823529413</v>
      </c>
    </row>
    <row r="27" spans="1:9" x14ac:dyDescent="0.25">
      <c r="A27" t="s">
        <v>82</v>
      </c>
      <c r="B27" s="13">
        <v>83</v>
      </c>
      <c r="C27" s="13">
        <v>76</v>
      </c>
      <c r="D27" s="13">
        <v>104</v>
      </c>
      <c r="E27" s="13">
        <v>99</v>
      </c>
      <c r="F27" s="13">
        <f t="shared" si="2"/>
        <v>-21</v>
      </c>
      <c r="G27" s="13">
        <f t="shared" si="0"/>
        <v>-23</v>
      </c>
      <c r="H27" s="14">
        <f t="shared" si="1"/>
        <v>-0.20192307692307693</v>
      </c>
      <c r="I27" s="14">
        <f t="shared" si="1"/>
        <v>-0.23232323232323232</v>
      </c>
    </row>
    <row r="28" spans="1:9" x14ac:dyDescent="0.25">
      <c r="A28" s="2" t="s">
        <v>99</v>
      </c>
      <c r="B28" s="16">
        <f>SUM(B6:B27)</f>
        <v>34087</v>
      </c>
      <c r="C28" s="16">
        <f>SUM(C6:C27)</f>
        <v>30354</v>
      </c>
      <c r="D28" s="16">
        <f>SUM(D6:D27)</f>
        <v>32817</v>
      </c>
      <c r="E28" s="16">
        <f>SUM(E6:E27)</f>
        <v>29395</v>
      </c>
      <c r="F28" s="16">
        <f t="shared" si="2"/>
        <v>1270</v>
      </c>
      <c r="G28" s="16">
        <f t="shared" si="0"/>
        <v>959</v>
      </c>
      <c r="H28" s="17">
        <f t="shared" si="1"/>
        <v>3.8699454550994911E-2</v>
      </c>
      <c r="I28" s="17">
        <f t="shared" si="1"/>
        <v>3.262459601973125E-2</v>
      </c>
    </row>
    <row r="29" spans="1:9" x14ac:dyDescent="0.25">
      <c r="A29" s="2"/>
      <c r="B29" s="1"/>
      <c r="C29" s="1"/>
      <c r="D29" s="16"/>
      <c r="E29" s="16"/>
      <c r="F29" s="16"/>
      <c r="G29" s="16"/>
      <c r="H29" s="17"/>
      <c r="I29" s="17"/>
    </row>
    <row r="30" spans="1:9" x14ac:dyDescent="0.25">
      <c r="A30" s="2" t="s">
        <v>83</v>
      </c>
      <c r="B30" s="1"/>
      <c r="C30" s="1"/>
    </row>
    <row r="31" spans="1:9" x14ac:dyDescent="0.25">
      <c r="A31" t="s">
        <v>86</v>
      </c>
      <c r="B31" s="13">
        <v>271</v>
      </c>
      <c r="C31" s="13">
        <v>167</v>
      </c>
      <c r="D31" s="13">
        <v>381</v>
      </c>
      <c r="E31" s="13">
        <v>257</v>
      </c>
      <c r="F31" s="13">
        <f t="shared" ref="F31:G33" si="3">B31-D31</f>
        <v>-110</v>
      </c>
      <c r="G31" s="13">
        <f t="shared" si="3"/>
        <v>-90</v>
      </c>
      <c r="H31" s="14">
        <f t="shared" ref="H31:I33" si="4">F31/D31</f>
        <v>-0.28871391076115488</v>
      </c>
      <c r="I31" s="14">
        <f t="shared" si="4"/>
        <v>-0.35019455252918286</v>
      </c>
    </row>
    <row r="32" spans="1:9" x14ac:dyDescent="0.25">
      <c r="A32" t="s">
        <v>89</v>
      </c>
      <c r="B32" s="13">
        <v>388</v>
      </c>
      <c r="C32" s="13">
        <v>314</v>
      </c>
      <c r="D32" s="13">
        <v>405</v>
      </c>
      <c r="E32" s="13">
        <v>358</v>
      </c>
      <c r="F32" s="13">
        <f t="shared" si="3"/>
        <v>-17</v>
      </c>
      <c r="G32" s="13">
        <f t="shared" si="3"/>
        <v>-44</v>
      </c>
      <c r="H32" s="14">
        <f t="shared" si="4"/>
        <v>-4.1975308641975309E-2</v>
      </c>
      <c r="I32" s="14">
        <f t="shared" si="4"/>
        <v>-0.12290502793296089</v>
      </c>
    </row>
    <row r="33" spans="1:9" x14ac:dyDescent="0.25">
      <c r="A33" t="s">
        <v>90</v>
      </c>
      <c r="B33" s="13">
        <v>1327</v>
      </c>
      <c r="C33" s="13">
        <v>1182</v>
      </c>
      <c r="D33" s="13">
        <v>1196</v>
      </c>
      <c r="E33" s="13">
        <v>1069</v>
      </c>
      <c r="F33" s="13">
        <f t="shared" si="3"/>
        <v>131</v>
      </c>
      <c r="G33" s="13">
        <f t="shared" si="3"/>
        <v>113</v>
      </c>
      <c r="H33" s="14">
        <f t="shared" si="4"/>
        <v>0.10953177257525083</v>
      </c>
      <c r="I33" s="14">
        <f t="shared" si="4"/>
        <v>0.10570626753975679</v>
      </c>
    </row>
    <row r="34" spans="1:9" ht="15.75" thickBot="1" x14ac:dyDescent="0.3">
      <c r="A34" s="19"/>
      <c r="B34" s="19"/>
      <c r="C34" s="19"/>
      <c r="D34" s="19"/>
      <c r="E34" s="19"/>
      <c r="F34" s="19"/>
      <c r="G34" s="19"/>
      <c r="H34" s="19"/>
      <c r="I34" s="19"/>
    </row>
    <row r="37" spans="1:9" x14ac:dyDescent="0.25">
      <c r="A37" s="1"/>
    </row>
  </sheetData>
  <mergeCells count="5">
    <mergeCell ref="A2:A3"/>
    <mergeCell ref="B2:C2"/>
    <mergeCell ref="D2:E2"/>
    <mergeCell ref="F2:G2"/>
    <mergeCell ref="H2:I2"/>
  </mergeCells>
  <pageMargins left="0.7" right="0.7" top="0.75" bottom="0.75" header="0.3" footer="0.3"/>
  <pageSetup paperSize="9"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workbookViewId="0">
      <selection activeCell="C20" sqref="C20:C21"/>
    </sheetView>
  </sheetViews>
  <sheetFormatPr defaultRowHeight="15" x14ac:dyDescent="0.25"/>
  <cols>
    <col min="1" max="1" width="35" customWidth="1"/>
    <col min="2" max="5" width="17.7109375" customWidth="1"/>
  </cols>
  <sheetData>
    <row r="1" spans="1:5" ht="15" customHeight="1" thickBot="1" x14ac:dyDescent="0.3">
      <c r="A1" s="9" t="s">
        <v>100</v>
      </c>
      <c r="B1" s="9"/>
      <c r="C1" s="9"/>
      <c r="D1" s="7"/>
      <c r="E1" s="8"/>
    </row>
    <row r="2" spans="1:5" ht="15" customHeight="1" x14ac:dyDescent="0.25">
      <c r="A2" s="35" t="s">
        <v>102</v>
      </c>
      <c r="B2" s="37" t="s">
        <v>101</v>
      </c>
      <c r="C2" s="37"/>
      <c r="D2" s="37" t="s">
        <v>53</v>
      </c>
      <c r="E2" s="37"/>
    </row>
    <row r="3" spans="1:5" x14ac:dyDescent="0.25">
      <c r="A3" s="36"/>
      <c r="B3" s="10">
        <v>2022</v>
      </c>
      <c r="C3" s="10">
        <v>2021</v>
      </c>
      <c r="D3" s="10" t="s">
        <v>103</v>
      </c>
      <c r="E3" s="10" t="s">
        <v>104</v>
      </c>
    </row>
    <row r="4" spans="1:5" x14ac:dyDescent="0.25">
      <c r="A4" s="11"/>
      <c r="B4" s="26"/>
      <c r="C4" s="26"/>
      <c r="D4" s="26"/>
      <c r="E4" s="26"/>
    </row>
    <row r="5" spans="1:5" x14ac:dyDescent="0.25">
      <c r="A5" t="s">
        <v>9</v>
      </c>
      <c r="B5" s="27">
        <v>1835</v>
      </c>
      <c r="C5" s="27">
        <v>1773</v>
      </c>
      <c r="D5" s="27">
        <f>B5-C5</f>
        <v>62</v>
      </c>
      <c r="E5" s="28">
        <f>D5/C5</f>
        <v>3.4968979131415681E-2</v>
      </c>
    </row>
    <row r="6" spans="1:5" x14ac:dyDescent="0.25">
      <c r="A6" t="s">
        <v>10</v>
      </c>
      <c r="B6" s="27">
        <v>911</v>
      </c>
      <c r="C6" s="27">
        <v>821</v>
      </c>
      <c r="D6" s="27">
        <f t="shared" ref="D6:D40" si="0">B6-C6</f>
        <v>90</v>
      </c>
      <c r="E6" s="28">
        <f t="shared" ref="E6:E40" si="1">D6/C6</f>
        <v>0.10962241169305725</v>
      </c>
    </row>
    <row r="7" spans="1:5" x14ac:dyDescent="0.25">
      <c r="A7" t="s">
        <v>11</v>
      </c>
      <c r="B7" s="27">
        <v>733</v>
      </c>
      <c r="C7" s="27">
        <v>732</v>
      </c>
      <c r="D7" s="27">
        <f t="shared" si="0"/>
        <v>1</v>
      </c>
      <c r="E7" s="28">
        <f t="shared" si="1"/>
        <v>1.366120218579235E-3</v>
      </c>
    </row>
    <row r="8" spans="1:5" x14ac:dyDescent="0.25">
      <c r="A8" t="s">
        <v>12</v>
      </c>
      <c r="B8" s="27">
        <v>12814</v>
      </c>
      <c r="C8" s="27">
        <v>12278</v>
      </c>
      <c r="D8" s="27">
        <f t="shared" si="0"/>
        <v>536</v>
      </c>
      <c r="E8" s="28">
        <f t="shared" si="1"/>
        <v>4.3655318455774555E-2</v>
      </c>
    </row>
    <row r="9" spans="1:5" x14ac:dyDescent="0.25">
      <c r="A9" t="s">
        <v>13</v>
      </c>
      <c r="B9" s="27">
        <v>751</v>
      </c>
      <c r="C9" s="27">
        <v>714</v>
      </c>
      <c r="D9" s="27">
        <f t="shared" si="0"/>
        <v>37</v>
      </c>
      <c r="E9" s="28">
        <f t="shared" si="1"/>
        <v>5.182072829131653E-2</v>
      </c>
    </row>
    <row r="10" spans="1:5" x14ac:dyDescent="0.25">
      <c r="A10" t="s">
        <v>14</v>
      </c>
      <c r="B10" s="27">
        <v>1189</v>
      </c>
      <c r="C10" s="27">
        <v>1147</v>
      </c>
      <c r="D10" s="27">
        <f t="shared" si="0"/>
        <v>42</v>
      </c>
      <c r="E10" s="28">
        <f t="shared" si="1"/>
        <v>3.6617262423714034E-2</v>
      </c>
    </row>
    <row r="11" spans="1:5" x14ac:dyDescent="0.25">
      <c r="A11" t="s">
        <v>15</v>
      </c>
      <c r="B11" s="27">
        <v>3006</v>
      </c>
      <c r="C11" s="27">
        <v>2915</v>
      </c>
      <c r="D11" s="27">
        <f t="shared" si="0"/>
        <v>91</v>
      </c>
      <c r="E11" s="28">
        <f t="shared" si="1"/>
        <v>3.1217838765008575E-2</v>
      </c>
    </row>
    <row r="12" spans="1:5" x14ac:dyDescent="0.25">
      <c r="A12" t="s">
        <v>16</v>
      </c>
      <c r="B12" s="27">
        <v>1045</v>
      </c>
      <c r="C12" s="27">
        <v>1042</v>
      </c>
      <c r="D12" s="27">
        <f t="shared" si="0"/>
        <v>3</v>
      </c>
      <c r="E12" s="28">
        <f t="shared" si="1"/>
        <v>2.8790786948176585E-3</v>
      </c>
    </row>
    <row r="13" spans="1:5" x14ac:dyDescent="0.25">
      <c r="A13" t="s">
        <v>17</v>
      </c>
      <c r="B13" s="27">
        <v>1025</v>
      </c>
      <c r="C13" s="27">
        <v>1015</v>
      </c>
      <c r="D13" s="27">
        <f t="shared" si="0"/>
        <v>10</v>
      </c>
      <c r="E13" s="28">
        <f t="shared" si="1"/>
        <v>9.852216748768473E-3</v>
      </c>
    </row>
    <row r="14" spans="1:5" x14ac:dyDescent="0.25">
      <c r="A14" t="s">
        <v>18</v>
      </c>
      <c r="B14" s="27">
        <v>1788</v>
      </c>
      <c r="C14" s="27">
        <v>1708</v>
      </c>
      <c r="D14" s="27">
        <f t="shared" si="0"/>
        <v>80</v>
      </c>
      <c r="E14" s="28">
        <f t="shared" si="1"/>
        <v>4.6838407494145202E-2</v>
      </c>
    </row>
    <row r="15" spans="1:5" x14ac:dyDescent="0.25">
      <c r="A15" t="s">
        <v>19</v>
      </c>
      <c r="B15" s="27">
        <v>472</v>
      </c>
      <c r="C15" s="27">
        <v>483</v>
      </c>
      <c r="D15" s="27">
        <f t="shared" si="0"/>
        <v>-11</v>
      </c>
      <c r="E15" s="28">
        <f t="shared" si="1"/>
        <v>-2.2774327122153208E-2</v>
      </c>
    </row>
    <row r="16" spans="1:5" x14ac:dyDescent="0.25">
      <c r="A16" t="s">
        <v>20</v>
      </c>
      <c r="B16" s="27">
        <v>1650</v>
      </c>
      <c r="C16" s="27">
        <v>1602</v>
      </c>
      <c r="D16" s="27">
        <f t="shared" si="0"/>
        <v>48</v>
      </c>
      <c r="E16" s="28">
        <f t="shared" si="1"/>
        <v>2.9962546816479401E-2</v>
      </c>
    </row>
    <row r="17" spans="1:5" x14ac:dyDescent="0.25">
      <c r="A17" t="s">
        <v>21</v>
      </c>
      <c r="B17" s="27">
        <v>2517</v>
      </c>
      <c r="C17" s="27">
        <v>2484</v>
      </c>
      <c r="D17" s="27">
        <f t="shared" si="0"/>
        <v>33</v>
      </c>
      <c r="E17" s="28">
        <f t="shared" si="1"/>
        <v>1.3285024154589372E-2</v>
      </c>
    </row>
    <row r="18" spans="1:5" x14ac:dyDescent="0.25">
      <c r="A18" t="s">
        <v>22</v>
      </c>
      <c r="B18" s="27">
        <v>907</v>
      </c>
      <c r="C18" s="27">
        <v>902</v>
      </c>
      <c r="D18" s="27">
        <f t="shared" si="0"/>
        <v>5</v>
      </c>
      <c r="E18" s="28">
        <f t="shared" si="1"/>
        <v>5.5432372505543242E-3</v>
      </c>
    </row>
    <row r="19" spans="1:5" x14ac:dyDescent="0.25">
      <c r="A19" t="s">
        <v>23</v>
      </c>
      <c r="B19" s="27">
        <v>1774</v>
      </c>
      <c r="C19" s="27">
        <v>1701</v>
      </c>
      <c r="D19" s="27">
        <f t="shared" si="0"/>
        <v>73</v>
      </c>
      <c r="E19" s="28">
        <f t="shared" si="1"/>
        <v>4.2915931804820694E-2</v>
      </c>
    </row>
    <row r="20" spans="1:5" x14ac:dyDescent="0.25">
      <c r="A20" t="s">
        <v>24</v>
      </c>
      <c r="B20" s="27">
        <v>3124</v>
      </c>
      <c r="C20" s="27">
        <v>3034</v>
      </c>
      <c r="D20" s="27">
        <f t="shared" si="0"/>
        <v>90</v>
      </c>
      <c r="E20" s="28">
        <f t="shared" si="1"/>
        <v>2.9663810151615028E-2</v>
      </c>
    </row>
    <row r="21" spans="1:5" x14ac:dyDescent="0.25">
      <c r="A21" t="s">
        <v>25</v>
      </c>
      <c r="B21" s="27">
        <v>1594</v>
      </c>
      <c r="C21" s="27">
        <v>1649</v>
      </c>
      <c r="D21" s="27">
        <f t="shared" si="0"/>
        <v>-55</v>
      </c>
      <c r="E21" s="28">
        <f t="shared" si="1"/>
        <v>-3.3353547604608853E-2</v>
      </c>
    </row>
    <row r="22" spans="1:5" x14ac:dyDescent="0.25">
      <c r="A22" t="s">
        <v>26</v>
      </c>
      <c r="B22" s="27">
        <v>850</v>
      </c>
      <c r="C22" s="27">
        <v>803</v>
      </c>
      <c r="D22" s="27">
        <f t="shared" si="0"/>
        <v>47</v>
      </c>
      <c r="E22" s="28">
        <f t="shared" si="1"/>
        <v>5.8530510585305104E-2</v>
      </c>
    </row>
    <row r="23" spans="1:5" x14ac:dyDescent="0.25">
      <c r="A23" t="s">
        <v>27</v>
      </c>
      <c r="B23" s="27">
        <v>773</v>
      </c>
      <c r="C23" s="27">
        <v>735</v>
      </c>
      <c r="D23" s="27">
        <f t="shared" si="0"/>
        <v>38</v>
      </c>
      <c r="E23" s="28">
        <f t="shared" si="1"/>
        <v>5.1700680272108841E-2</v>
      </c>
    </row>
    <row r="24" spans="1:5" x14ac:dyDescent="0.25">
      <c r="A24" t="s">
        <v>28</v>
      </c>
      <c r="B24" s="27">
        <v>427</v>
      </c>
      <c r="C24" s="27">
        <v>393</v>
      </c>
      <c r="D24" s="27">
        <f t="shared" si="0"/>
        <v>34</v>
      </c>
      <c r="E24" s="28">
        <f t="shared" si="1"/>
        <v>8.6513994910941472E-2</v>
      </c>
    </row>
    <row r="25" spans="1:5" x14ac:dyDescent="0.25">
      <c r="A25" t="s">
        <v>29</v>
      </c>
      <c r="B25" s="27">
        <v>1538</v>
      </c>
      <c r="C25" s="27">
        <v>1527</v>
      </c>
      <c r="D25" s="27">
        <f t="shared" si="0"/>
        <v>11</v>
      </c>
      <c r="E25" s="28">
        <f t="shared" si="1"/>
        <v>7.2036673215455137E-3</v>
      </c>
    </row>
    <row r="26" spans="1:5" x14ac:dyDescent="0.25">
      <c r="A26" t="s">
        <v>30</v>
      </c>
      <c r="B26" s="27">
        <v>2058</v>
      </c>
      <c r="C26" s="27">
        <v>2087</v>
      </c>
      <c r="D26" s="27">
        <f t="shared" si="0"/>
        <v>-29</v>
      </c>
      <c r="E26" s="28">
        <f t="shared" si="1"/>
        <v>-1.3895543842836608E-2</v>
      </c>
    </row>
    <row r="27" spans="1:5" x14ac:dyDescent="0.25">
      <c r="A27" t="s">
        <v>31</v>
      </c>
      <c r="B27" s="27">
        <v>1759</v>
      </c>
      <c r="C27" s="27">
        <v>1648</v>
      </c>
      <c r="D27" s="27">
        <f t="shared" si="0"/>
        <v>111</v>
      </c>
      <c r="E27" s="28">
        <f t="shared" si="1"/>
        <v>6.7354368932038833E-2</v>
      </c>
    </row>
    <row r="28" spans="1:5" x14ac:dyDescent="0.25">
      <c r="A28" t="s">
        <v>32</v>
      </c>
      <c r="B28" s="27">
        <v>5933</v>
      </c>
      <c r="C28" s="27">
        <v>5864</v>
      </c>
      <c r="D28" s="27">
        <f t="shared" si="0"/>
        <v>69</v>
      </c>
      <c r="E28" s="28">
        <f t="shared" si="1"/>
        <v>1.1766712141882674E-2</v>
      </c>
    </row>
    <row r="29" spans="1:5" x14ac:dyDescent="0.25">
      <c r="A29" t="s">
        <v>33</v>
      </c>
      <c r="B29" s="27">
        <v>1754</v>
      </c>
      <c r="C29" s="27">
        <v>1825</v>
      </c>
      <c r="D29" s="27">
        <f t="shared" si="0"/>
        <v>-71</v>
      </c>
      <c r="E29" s="28">
        <f t="shared" si="1"/>
        <v>-3.8904109589041093E-2</v>
      </c>
    </row>
    <row r="30" spans="1:5" x14ac:dyDescent="0.25">
      <c r="A30" t="s">
        <v>34</v>
      </c>
      <c r="B30" s="27">
        <v>1445</v>
      </c>
      <c r="C30" s="27">
        <v>1414</v>
      </c>
      <c r="D30" s="27">
        <f t="shared" si="0"/>
        <v>31</v>
      </c>
      <c r="E30" s="28">
        <f t="shared" si="1"/>
        <v>2.1923620933521924E-2</v>
      </c>
    </row>
    <row r="31" spans="1:5" x14ac:dyDescent="0.25">
      <c r="A31" s="3" t="s">
        <v>35</v>
      </c>
      <c r="B31" s="29">
        <v>6768</v>
      </c>
      <c r="C31" s="29">
        <v>6614</v>
      </c>
      <c r="D31" s="27">
        <f t="shared" si="0"/>
        <v>154</v>
      </c>
      <c r="E31" s="28">
        <f t="shared" si="1"/>
        <v>2.3283943150892047E-2</v>
      </c>
    </row>
    <row r="32" spans="1:5" x14ac:dyDescent="0.25">
      <c r="A32" s="3" t="s">
        <v>36</v>
      </c>
      <c r="B32" s="29">
        <v>3479</v>
      </c>
      <c r="C32" s="29">
        <v>3326</v>
      </c>
      <c r="D32" s="27">
        <f t="shared" si="0"/>
        <v>153</v>
      </c>
      <c r="E32" s="28">
        <f t="shared" si="1"/>
        <v>4.6001202645820805E-2</v>
      </c>
    </row>
    <row r="33" spans="1:5" x14ac:dyDescent="0.25">
      <c r="A33" s="3" t="s">
        <v>37</v>
      </c>
      <c r="B33" s="29">
        <v>14487</v>
      </c>
      <c r="C33" s="29">
        <v>14365</v>
      </c>
      <c r="D33" s="27">
        <f t="shared" si="0"/>
        <v>122</v>
      </c>
      <c r="E33" s="28">
        <f t="shared" si="1"/>
        <v>8.4928646014618865E-3</v>
      </c>
    </row>
    <row r="34" spans="1:5" x14ac:dyDescent="0.25">
      <c r="A34" s="3" t="s">
        <v>38</v>
      </c>
      <c r="B34" s="29">
        <v>28938</v>
      </c>
      <c r="C34" s="29">
        <v>27991</v>
      </c>
      <c r="D34" s="27">
        <f t="shared" si="0"/>
        <v>947</v>
      </c>
      <c r="E34" s="28">
        <f t="shared" si="1"/>
        <v>3.3832303240327245E-2</v>
      </c>
    </row>
    <row r="35" spans="1:5" x14ac:dyDescent="0.25">
      <c r="A35" s="5" t="s">
        <v>42</v>
      </c>
      <c r="B35" s="30">
        <f>SUM(B31:B34)</f>
        <v>53672</v>
      </c>
      <c r="C35" s="30">
        <f>SUM(C31:C34)</f>
        <v>52296</v>
      </c>
      <c r="D35" s="30">
        <f t="shared" si="0"/>
        <v>1376</v>
      </c>
      <c r="E35" s="31">
        <f t="shared" si="1"/>
        <v>2.631176380602723E-2</v>
      </c>
    </row>
    <row r="36" spans="1:5" x14ac:dyDescent="0.25">
      <c r="A36" s="4" t="s">
        <v>39</v>
      </c>
      <c r="B36" s="25">
        <v>652</v>
      </c>
      <c r="C36" s="25">
        <v>677</v>
      </c>
      <c r="D36" s="27">
        <f t="shared" si="0"/>
        <v>-25</v>
      </c>
      <c r="E36" s="28">
        <f t="shared" si="1"/>
        <v>-3.6927621861152143E-2</v>
      </c>
    </row>
    <row r="37" spans="1:5" x14ac:dyDescent="0.25">
      <c r="A37" s="4" t="s">
        <v>40</v>
      </c>
      <c r="B37" s="25">
        <v>323</v>
      </c>
      <c r="C37" s="25">
        <v>286</v>
      </c>
      <c r="D37" s="27">
        <f t="shared" si="0"/>
        <v>37</v>
      </c>
      <c r="E37" s="28">
        <f t="shared" si="1"/>
        <v>0.12937062937062938</v>
      </c>
    </row>
    <row r="38" spans="1:5" x14ac:dyDescent="0.25">
      <c r="A38" s="4" t="s">
        <v>107</v>
      </c>
      <c r="B38" s="27">
        <v>2518</v>
      </c>
      <c r="C38" s="27">
        <v>1848</v>
      </c>
      <c r="D38" s="27">
        <f t="shared" si="0"/>
        <v>670</v>
      </c>
      <c r="E38" s="28">
        <f t="shared" si="1"/>
        <v>0.36255411255411257</v>
      </c>
    </row>
    <row r="39" spans="1:5" x14ac:dyDescent="0.25">
      <c r="A39" s="4" t="s">
        <v>108</v>
      </c>
      <c r="B39" s="25">
        <v>131</v>
      </c>
      <c r="C39" s="25">
        <v>114</v>
      </c>
      <c r="D39" s="27">
        <f t="shared" si="0"/>
        <v>17</v>
      </c>
      <c r="E39" s="28">
        <f t="shared" si="1"/>
        <v>0.14912280701754385</v>
      </c>
    </row>
    <row r="40" spans="1:5" x14ac:dyDescent="0.25">
      <c r="A40" s="2" t="s">
        <v>41</v>
      </c>
      <c r="B40" s="32">
        <f>SUM(B35:B39)</f>
        <v>57296</v>
      </c>
      <c r="C40" s="32">
        <f>SUM(C35:C39)</f>
        <v>55221</v>
      </c>
      <c r="D40" s="32">
        <f t="shared" si="0"/>
        <v>2075</v>
      </c>
      <c r="E40" s="33">
        <f t="shared" si="1"/>
        <v>3.7576284384563841E-2</v>
      </c>
    </row>
    <row r="41" spans="1:5" x14ac:dyDescent="0.25">
      <c r="A41" s="21"/>
      <c r="B41" s="21"/>
      <c r="C41" s="21"/>
      <c r="D41" s="21"/>
      <c r="E41" s="21"/>
    </row>
  </sheetData>
  <mergeCells count="3">
    <mergeCell ref="B2:C2"/>
    <mergeCell ref="A2:A3"/>
    <mergeCell ref="D2:E2"/>
  </mergeCells>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workbookViewId="0">
      <selection activeCell="A14" sqref="A14"/>
    </sheetView>
  </sheetViews>
  <sheetFormatPr defaultRowHeight="15" x14ac:dyDescent="0.25"/>
  <cols>
    <col min="1" max="1" width="70.7109375" customWidth="1"/>
    <col min="2" max="7" width="10.85546875" customWidth="1"/>
  </cols>
  <sheetData>
    <row r="1" spans="1:9" ht="17.25" x14ac:dyDescent="0.25">
      <c r="A1" s="9" t="s">
        <v>105</v>
      </c>
    </row>
    <row r="2" spans="1:9" x14ac:dyDescent="0.25">
      <c r="A2" s="41" t="s">
        <v>97</v>
      </c>
      <c r="B2" s="39">
        <v>2022</v>
      </c>
      <c r="C2" s="40"/>
      <c r="D2" s="39">
        <v>2021</v>
      </c>
      <c r="E2" s="40"/>
      <c r="F2" s="39" t="s">
        <v>53</v>
      </c>
      <c r="G2" s="40"/>
      <c r="H2" s="39" t="s">
        <v>98</v>
      </c>
      <c r="I2" s="40"/>
    </row>
    <row r="3" spans="1:9" x14ac:dyDescent="0.25">
      <c r="A3" s="42"/>
      <c r="B3" s="20" t="s">
        <v>49</v>
      </c>
      <c r="C3" s="20" t="s">
        <v>50</v>
      </c>
      <c r="D3" s="20" t="s">
        <v>49</v>
      </c>
      <c r="E3" s="20" t="s">
        <v>50</v>
      </c>
      <c r="F3" s="20" t="s">
        <v>49</v>
      </c>
      <c r="G3" s="20" t="s">
        <v>50</v>
      </c>
      <c r="H3" s="20" t="s">
        <v>49</v>
      </c>
      <c r="I3" s="20" t="s">
        <v>50</v>
      </c>
    </row>
    <row r="4" spans="1:9" x14ac:dyDescent="0.25">
      <c r="A4" s="11"/>
      <c r="B4" s="12"/>
      <c r="C4" s="12"/>
      <c r="D4" s="12"/>
      <c r="E4" s="12"/>
      <c r="F4" s="12"/>
      <c r="G4" s="12"/>
      <c r="H4" s="12"/>
      <c r="I4" s="12"/>
    </row>
    <row r="5" spans="1:9" x14ac:dyDescent="0.25">
      <c r="A5" t="s">
        <v>43</v>
      </c>
      <c r="B5" s="1">
        <v>7631</v>
      </c>
      <c r="C5" s="1">
        <v>4384</v>
      </c>
      <c r="D5" s="1">
        <v>10164</v>
      </c>
      <c r="E5" s="1">
        <v>5659</v>
      </c>
      <c r="F5" s="22">
        <f>B5-D5</f>
        <v>-2533</v>
      </c>
      <c r="G5" s="22">
        <f t="shared" ref="G5:G10" si="0">C5-E5</f>
        <v>-1275</v>
      </c>
      <c r="H5" s="23">
        <f>F5/D5</f>
        <v>-0.2492129083038174</v>
      </c>
      <c r="I5" s="23">
        <f t="shared" ref="I5:I10" si="1">G5/E5</f>
        <v>-0.22530482417388231</v>
      </c>
    </row>
    <row r="6" spans="1:9" x14ac:dyDescent="0.25">
      <c r="A6" t="s">
        <v>44</v>
      </c>
      <c r="B6" s="1">
        <v>66321</v>
      </c>
      <c r="C6" s="1">
        <v>58352</v>
      </c>
      <c r="D6" s="1">
        <v>66700</v>
      </c>
      <c r="E6" s="1">
        <v>58245</v>
      </c>
      <c r="F6" s="22">
        <f t="shared" ref="F6:F10" si="2">B6-D6</f>
        <v>-379</v>
      </c>
      <c r="G6" s="22">
        <f t="shared" si="0"/>
        <v>107</v>
      </c>
      <c r="H6" s="23">
        <f t="shared" ref="H6:H10" si="3">F6/D6</f>
        <v>-5.68215892053973E-3</v>
      </c>
      <c r="I6" s="23">
        <f t="shared" si="1"/>
        <v>1.8370675594471628E-3</v>
      </c>
    </row>
    <row r="7" spans="1:9" x14ac:dyDescent="0.25">
      <c r="A7" t="s">
        <v>45</v>
      </c>
      <c r="B7" s="1">
        <v>9213</v>
      </c>
      <c r="C7" s="1">
        <v>6752</v>
      </c>
      <c r="D7" s="1">
        <v>11719</v>
      </c>
      <c r="E7" s="1">
        <v>8135</v>
      </c>
      <c r="F7" s="22">
        <f t="shared" si="2"/>
        <v>-2506</v>
      </c>
      <c r="G7" s="22">
        <f t="shared" si="0"/>
        <v>-1383</v>
      </c>
      <c r="H7" s="23">
        <f t="shared" si="3"/>
        <v>-0.21384077139687688</v>
      </c>
      <c r="I7" s="23">
        <f t="shared" si="1"/>
        <v>-0.17000614628149968</v>
      </c>
    </row>
    <row r="8" spans="1:9" x14ac:dyDescent="0.25">
      <c r="A8" t="s">
        <v>46</v>
      </c>
      <c r="B8" s="1">
        <v>2135</v>
      </c>
      <c r="C8" s="1">
        <v>1045</v>
      </c>
      <c r="D8" s="1">
        <v>2799</v>
      </c>
      <c r="E8" s="1">
        <v>1427</v>
      </c>
      <c r="F8" s="22">
        <f t="shared" si="2"/>
        <v>-664</v>
      </c>
      <c r="G8" s="22">
        <f t="shared" si="0"/>
        <v>-382</v>
      </c>
      <c r="H8" s="23">
        <f t="shared" si="3"/>
        <v>-0.23722758127902824</v>
      </c>
      <c r="I8" s="23">
        <f t="shared" si="1"/>
        <v>-0.26769446391030133</v>
      </c>
    </row>
    <row r="9" spans="1:9" x14ac:dyDescent="0.25">
      <c r="A9" t="s">
        <v>47</v>
      </c>
      <c r="B9" s="1">
        <v>7731</v>
      </c>
      <c r="C9" s="1">
        <v>4559</v>
      </c>
      <c r="D9" s="1">
        <v>7878</v>
      </c>
      <c r="E9" s="1">
        <v>4294</v>
      </c>
      <c r="F9" s="22">
        <f t="shared" si="2"/>
        <v>-147</v>
      </c>
      <c r="G9" s="22">
        <f t="shared" si="0"/>
        <v>265</v>
      </c>
      <c r="H9" s="23">
        <f t="shared" si="3"/>
        <v>-1.8659558263518658E-2</v>
      </c>
      <c r="I9" s="23">
        <f t="shared" si="1"/>
        <v>6.1714019562179784E-2</v>
      </c>
    </row>
    <row r="10" spans="1:9" x14ac:dyDescent="0.25">
      <c r="A10" t="s">
        <v>48</v>
      </c>
      <c r="B10" s="1">
        <v>8481</v>
      </c>
      <c r="C10" s="1">
        <v>3552</v>
      </c>
      <c r="D10" s="1">
        <v>7578</v>
      </c>
      <c r="E10" s="1">
        <v>2893</v>
      </c>
      <c r="F10" s="22">
        <f t="shared" si="2"/>
        <v>903</v>
      </c>
      <c r="G10" s="22">
        <f t="shared" si="0"/>
        <v>659</v>
      </c>
      <c r="H10" s="23">
        <f t="shared" si="3"/>
        <v>0.11916072842438638</v>
      </c>
      <c r="I10" s="23">
        <f t="shared" si="1"/>
        <v>0.22779122018665746</v>
      </c>
    </row>
    <row r="11" spans="1:9" x14ac:dyDescent="0.25">
      <c r="A11" s="21"/>
      <c r="B11" s="21"/>
      <c r="C11" s="21"/>
      <c r="D11" s="21"/>
      <c r="E11" s="21"/>
      <c r="F11" s="21"/>
      <c r="G11" s="21"/>
      <c r="H11" s="21"/>
      <c r="I11" s="21"/>
    </row>
    <row r="13" spans="1:9" ht="66" customHeight="1" x14ac:dyDescent="0.25">
      <c r="A13" s="38" t="s">
        <v>109</v>
      </c>
      <c r="B13" s="38"/>
      <c r="C13" s="38"/>
      <c r="D13" s="38"/>
      <c r="E13" s="38"/>
      <c r="F13" s="38"/>
      <c r="G13" s="38"/>
      <c r="H13" s="38"/>
      <c r="I13" s="38"/>
    </row>
  </sheetData>
  <mergeCells count="6">
    <mergeCell ref="A13:I13"/>
    <mergeCell ref="D2:E2"/>
    <mergeCell ref="B2:C2"/>
    <mergeCell ref="A2:A3"/>
    <mergeCell ref="F2:G2"/>
    <mergeCell ref="H2:I2"/>
  </mergeCells>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Results L8 Isced</vt:lpstr>
      <vt:lpstr>Results L76 Isced</vt:lpstr>
      <vt:lpstr>County</vt:lpstr>
      <vt:lpstr>Qualification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Keady</dc:creator>
  <cp:lastModifiedBy>Kevin Keady</cp:lastModifiedBy>
  <cp:lastPrinted>2019-08-14T17:09:58Z</cp:lastPrinted>
  <dcterms:created xsi:type="dcterms:W3CDTF">2017-08-18T19:25:41Z</dcterms:created>
  <dcterms:modified xsi:type="dcterms:W3CDTF">2022-09-07T18:27:02Z</dcterms:modified>
</cp:coreProperties>
</file>